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flsv01\12財務部\121財政課\財政係\13 財政状況資料集\財政比較分析表等\30年度決算分\"/>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<sst xmlns="http://schemas.openxmlformats.org/spreadsheetml/2006/main" count="1127" uniqueCount="626">
  <si>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</si>
  <si>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</si>
  <si>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</si>
  <si>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</si>
  <si>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</si>
  <si>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</si>
  <si>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</si>
  <si>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</si>
  <si>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</si>
  <si>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</si>
  <si>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</si>
  <si>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</si>
  <si>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</si>
  <si>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</si>
  <si>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</si>
  <si>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</si>
  <si>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</si>
  <si>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</si>
  <si>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</si>
  <si>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</si>
  <si>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</si>
  <si>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</si>
  <si>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</si>
  <si>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</si>
  <si>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</si>
  <si>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</si>
  <si>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</si>
  <si>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</si>
  <si>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</si>
  <si>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</si>
  <si>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</si>
  <si>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</si>
  <si>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</si>
  <si>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</si>
  <si>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</si>
  <si>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</si>
  <si>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</si>
  <si>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</si>
  <si>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</si>
  <si>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</si>
  <si>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</si>
  <si>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</si>
  <si>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</si>
  <si>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</si>
  <si>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</si>
  <si>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</si>
  <si>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</si>
  <si>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</si>
  <si>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</si>
  <si>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</si>
  <si>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</si>
  <si>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</si>
  <si>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</si>
  <si>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</si>
  <si>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</si>
  <si>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</si>
  <si>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</si>
  <si>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</si>
  <si>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</si>
  <si>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</si>
  <si>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</si>
  <si>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</si>
  <si>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</si>
  <si>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</si>
  <si>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</si>
  <si>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</si>
  <si>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</si>
  <si>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</si>
  <si>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</si>
  <si>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</si>
  <si>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</si>
  <si>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</si>
  <si>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</si>
  <si>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</si>
  <si>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</si>
  <si>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</si>
  <si>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</si>
  <si>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</si>
  <si>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</si>
  <si>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</si>
  <si>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</si>
  <si>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</si>
  <si>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</si>
  <si>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</si>
  <si>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</si>
  <si>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</si>
  <si>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</si>
  <si>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</si>
  <si>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</si>
  <si>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</si>
  <si>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</si>
  <si>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</si>
  <si>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</si>
  <si>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</si>
  <si>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</si>
  <si>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</si>
  <si>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</si>
  <si>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</si>
  <si>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瀬戸内市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</si>
  <si>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</si>
  <si>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</si>
  <si>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</si>
  <si>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</si>
  <si>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</si>
  <si>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</si>
  <si>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</si>
  <si>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</si>
  <si>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</si>
  <si>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</si>
  <si>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</si>
  <si>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</si>
  <si>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</si>
  <si>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</si>
  <si>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</si>
  <si>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</si>
  <si>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</si>
  <si>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</si>
  <si>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</si>
  <si>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</si>
  <si>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</si>
  <si>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</si>
  <si>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</si>
  <si>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</si>
  <si>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</si>
  <si>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</si>
  <si>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</si>
  <si>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</si>
  <si>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</si>
  <si>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</si>
  <si>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</si>
  <si>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</si>
  <si>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</si>
  <si>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</si>
  <si>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</si>
  <si>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</si>
  <si>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</si>
  <si>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</si>
  <si>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</si>
  <si>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</si>
  <si>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</si>
  <si>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</si>
  <si>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</si>
  <si>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</si>
  <si>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</si>
  <si>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</si>
  <si>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</si>
  <si>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</si>
  <si>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</si>
  <si>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</si>
  <si>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</si>
  <si>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</si>
  <si>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</si>
  <si>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</si>
  <si>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</si>
  <si>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</si>
  <si>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</si>
  <si>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</si>
  <si>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</si>
  <si>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</si>
  <si>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</si>
  <si>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</si>
  <si>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</si>
  <si>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</si>
  <si>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</si>
  <si>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</si>
  <si>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</si>
  <si>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</si>
  <si>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</si>
  <si>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</si>
  <si>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</si>
  <si>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</si>
  <si>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</si>
  <si>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</si>
  <si>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</si>
  <si>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</si>
  <si>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</si>
  <si>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</si>
  <si>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</si>
  <si>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</si>
  <si>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</si>
  <si>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</si>
  <si>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</si>
  <si>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</si>
  <si>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</si>
  <si>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</si>
  <si>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</si>
  <si>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</si>
  <si>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</si>
  <si>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</si>
  <si>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</si>
  <si>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</si>
  <si>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</si>
  <si>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</si>
  <si>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</si>
  <si>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</si>
  <si>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</si>
  <si>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</si>
  <si>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</si>
  <si>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</si>
  <si>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</si>
  <si>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</si>
  <si>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</si>
  <si>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</si>
  <si>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</si>
  <si>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</si>
  <si>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</si>
  <si>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</si>
  <si>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</si>
  <si>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</si>
  <si>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</si>
  <si>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</si>
  <si>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</si>
  <si>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</si>
  <si>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</si>
  <si>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</si>
  <si>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</si>
  <si>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</si>
  <si>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岡山県瀬戸内市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</si>
  <si>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</si>
  <si>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</si>
  <si>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</si>
  <si>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</si>
  <si>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</si>
  <si>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</si>
  <si>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</si>
  <si>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</si>
  <si>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</si>
  <si>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</si>
  <si>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</si>
  <si>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</si>
  <si>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</si>
  <si>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</si>
  <si>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</si>
  <si>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</si>
  <si>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</si>
  <si>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</si>
  <si>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</si>
  <si>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</si>
  <si>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</si>
  <si>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</si>
  <si>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</si>
  <si>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</si>
  <si>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</si>
  <si>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</si>
  <si>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</si>
  <si>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</si>
  <si>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</si>
  <si>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</si>
  <si>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</si>
  <si>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</si>
  <si>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</si>
  <si>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</si>
  <si>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</si>
  <si>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</si>
  <si>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</si>
  <si>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</si>
  <si>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</si>
  <si>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</si>
  <si>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</si>
  <si>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</si>
  <si>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</si>
  <si>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</si>
  <si>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</si>
  <si>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</si>
  <si>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</si>
  <si>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</si>
  <si>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</si>
  <si>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</si>
  <si>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</si>
  <si>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</si>
  <si>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</si>
  <si>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</si>
  <si>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</si>
  <si>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</si>
  <si>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</si>
  <si>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</si>
  <si>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</si>
  <si>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</si>
  <si>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</si>
  <si>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</si>
  <si>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</si>
  <si>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</si>
  <si>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</si>
  <si>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</si>
  <si>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</si>
  <si>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</si>
  <si>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</si>
  <si>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</si>
  <si>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</si>
  <si>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</si>
  <si>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</si>
  <si>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</si>
  <si>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</si>
  <si>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</si>
  <si>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</si>
  <si>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</si>
  <si>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</si>
  <si>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</si>
  <si>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</si>
  <si>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</si>
  <si>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</si>
  <si>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</si>
  <si>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</si>
  <si>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</si>
  <si>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</si>
  <si>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</si>
  <si>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</si>
  <si>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</si>
  <si>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</si>
  <si>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</si>
  <si>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</si>
  <si>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</si>
  <si>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</si>
  <si>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</si>
  <si>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</si>
  <si>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</si>
  <si>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</si>
  <si>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</si>
  <si>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</si>
  <si>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</si>
  <si>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</si>
  <si>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</si>
  <si>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</si>
  <si>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</si>
  <si>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</si>
  <si>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</si>
  <si>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</si>
  <si>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</si>
  <si>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</si>
  <si>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</si>
  <si>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</si>
  <si>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</si>
  <si>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</si>
  <si>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</si>
  <si>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</si>
  <si>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</si>
  <si>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</si>
  <si>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</si>
  <si>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</si>
  <si>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</si>
  <si>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</si>
  <si>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</si>
  <si>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</si>
  <si>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</si>
  <si>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</si>
  <si>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</si>
  <si>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</si>
  <si>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</si>
  <si>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</si>
  <si>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</si>
  <si>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</si>
  <si>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</si>
  <si>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</si>
  <si>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</si>
  <si>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</si>
  <si>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</si>
  <si>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</si>
  <si>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</si>
  <si>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</si>
  <si>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</si>
  <si>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</si>
  <si>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</si>
  <si>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</si>
  <si>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</si>
  <si>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</si>
  <si>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</si>
  <si>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</si>
  <si>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岡山県瀬戸内市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</si>
  <si>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</si>
  <si>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</si>
  <si>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</si>
  <si>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</si>
  <si>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</si>
  <si>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</si>
  <si>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</si>
  <si>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</si>
  <si>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</si>
  <si>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</si>
  <si>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</si>
  <si>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</si>
  <si>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</si>
  <si>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</si>
  <si>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</si>
  <si>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</si>
  <si>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</si>
  <si>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</si>
  <si>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</si>
  <si>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</si>
  <si>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</si>
  <si>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</si>
  <si>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</si>
  <si>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</si>
  <si>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</si>
  <si>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</si>
  <si>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</si>
  <si>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</si>
  <si>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</si>
  <si>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</si>
  <si>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</si>
  <si>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</si>
  <si>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</si>
  <si>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</si>
  <si>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瀬戸内市国民健康保険特別会計</t>
    <phoneticPr fontId="5"/>
  </si>
  <si>
    <t>瀬戸内市国民健康保険診療施設裳掛診療所特別会計</t>
    <phoneticPr fontId="5"/>
  </si>
  <si>
    <t>瀬戸内市介護保険特別会計</t>
    <phoneticPr fontId="5"/>
  </si>
  <si>
    <t>瀬戸内市後期高齢者医療特別会計</t>
    <phoneticPr fontId="5"/>
  </si>
  <si>
    <t>瀬戸内市水道事業会計</t>
    <phoneticPr fontId="5"/>
  </si>
  <si>
    <t>法適用企業</t>
    <phoneticPr fontId="5"/>
  </si>
  <si>
    <t>瀬戸内市病院事業会計</t>
    <phoneticPr fontId="5"/>
  </si>
  <si>
    <t>瀬戸内市下水道事業会計</t>
    <phoneticPr fontId="5"/>
  </si>
  <si>
    <t>法適用企業</t>
    <phoneticPr fontId="5"/>
  </si>
  <si>
    <t>瀬戸内市土地開発事業特別会計</t>
    <phoneticPr fontId="5"/>
  </si>
  <si>
    <t>法非適用企業</t>
    <phoneticPr fontId="5"/>
  </si>
  <si>
    <t>瀬戸内市企業団地造成事業特別会計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</si>
  <si>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</si>
  <si>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</si>
  <si>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</si>
  <si>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</si>
  <si>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</si>
  <si>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</si>
  <si>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</si>
  <si>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</si>
  <si>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</si>
  <si>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</si>
  <si>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</si>
  <si>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</si>
  <si>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</si>
  <si>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</si>
  <si>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</si>
  <si>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</si>
  <si>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</si>
  <si>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</si>
  <si>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</si>
  <si>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</si>
  <si>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</si>
  <si>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</si>
  <si>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</si>
  <si>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</si>
  <si>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</si>
  <si>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</si>
  <si>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</si>
  <si>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</si>
  <si>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</si>
  <si>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</si>
  <si>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</si>
  <si>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</si>
  <si>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</si>
  <si>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</si>
  <si>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</si>
  <si>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</si>
  <si>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</si>
  <si>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</si>
  <si>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</si>
  <si>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</si>
  <si>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</si>
  <si>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</si>
  <si>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</si>
  <si>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</si>
  <si>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</si>
  <si>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</si>
  <si>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</si>
  <si>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</si>
  <si>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</si>
  <si>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</si>
  <si>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</si>
  <si>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</si>
  <si>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</si>
  <si>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</si>
  <si>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</si>
  <si>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</si>
  <si>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</si>
  <si>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</si>
  <si>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</si>
  <si>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</si>
  <si>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</si>
  <si>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</si>
  <si>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</si>
  <si>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瀬戸内市下水道事業会計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</si>
  <si>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</si>
  <si>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</si>
  <si>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瀬戸内市病院事業会計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</si>
  <si>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</si>
  <si>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</si>
  <si>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瀬戸内市国民健康保険診療施設裳掛診療所特別会計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</si>
  <si>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</si>
  <si>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</si>
  <si>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</si>
  <si>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</si>
  <si>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</si>
  <si>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</si>
  <si>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</si>
  <si>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</si>
  <si>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</si>
  <si>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</si>
  <si>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</si>
  <si>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</si>
  <si>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</si>
  <si>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</si>
  <si>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</si>
  <si>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</si>
  <si>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</si>
  <si>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</si>
  <si>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</si>
  <si>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</si>
  <si>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</si>
  <si>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</si>
  <si>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</si>
  <si>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</si>
  <si>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</si>
  <si>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</si>
  <si>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</si>
  <si>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</si>
  <si>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</si>
  <si>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</si>
  <si>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</si>
  <si>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</si>
  <si>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</si>
  <si>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</si>
  <si>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</si>
  <si>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</si>
  <si>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</si>
  <si>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</si>
  <si>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</si>
  <si>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</si>
  <si>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</si>
  <si>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</si>
  <si>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</si>
  <si>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</si>
  <si>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</si>
  <si>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</si>
  <si>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</si>
  <si>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</si>
  <si>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</si>
  <si>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</si>
  <si>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</si>
  <si>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</si>
  <si>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</si>
  <si>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</si>
  <si>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</si>
  <si>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</si>
  <si>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</si>
  <si>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</si>
  <si>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</si>
  <si>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</si>
  <si>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</si>
  <si>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</si>
  <si>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</si>
  <si>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</si>
  <si>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</si>
  <si>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</si>
  <si>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</si>
  <si>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</si>
  <si>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</si>
  <si>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</si>
  <si>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</si>
  <si>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</si>
  <si>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</si>
  <si>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</si>
  <si>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</si>
  <si>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</si>
  <si>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</si>
  <si>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</si>
  <si>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</si>
  <si>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</si>
  <si>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</si>
  <si>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</si>
  <si>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</si>
  <si>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</si>
  <si>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2.55</t>
  </si>
  <si>
    <t>▲ 3.79</t>
  </si>
  <si>
    <t>▲ 3.77</t>
  </si>
  <si>
    <t>瀬戸内市水道事業会計</t>
  </si>
  <si>
    <t>瀬戸内市病院事業会計</t>
  </si>
  <si>
    <t>一般会計</t>
  </si>
  <si>
    <t>瀬戸内市下水道事業会計</t>
  </si>
  <si>
    <t>瀬戸内市企業団地造成事業特別会計</t>
  </si>
  <si>
    <t>瀬戸内市介護保険特別会計</t>
  </si>
  <si>
    <t>瀬戸内市国民健康保険特別会計</t>
  </si>
  <si>
    <t>瀬戸内市土地開発事業特別会計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</si>
  <si>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</si>
  <si>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</si>
  <si>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</si>
  <si>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</si>
  <si>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</si>
  <si>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</si>
  <si>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</si>
  <si>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</si>
  <si>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</si>
  <si>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</si>
  <si>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</si>
  <si>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</si>
  <si>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</si>
  <si>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</si>
  <si>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</si>
  <si>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rPh sb="19" eb="20">
      <t>イッケイ</t>
    </rPh>
    <phoneticPr fontId="2"/>
  </si>
  <si>
    <t>神崎衛生施設組合</t>
    <rPh sb="0" eb="2">
      <t>カンザキ</t>
    </rPh>
    <rPh sb="2" eb="4">
      <t>エイセイ</t>
    </rPh>
    <rPh sb="4" eb="6">
      <t>シセツ</t>
    </rPh>
    <rPh sb="6" eb="8">
      <t>クミアイ</t>
    </rPh>
    <phoneticPr fontId="2"/>
  </si>
  <si>
    <t>旭東用排水組合</t>
    <rPh sb="0" eb="2">
      <t>キョクトウ</t>
    </rPh>
    <rPh sb="2" eb="3">
      <t>ヨウ</t>
    </rPh>
    <rPh sb="3" eb="5">
      <t>ハイスイ</t>
    </rPh>
    <rPh sb="5" eb="7">
      <t>クミアイ</t>
    </rPh>
    <phoneticPr fontId="2"/>
  </si>
  <si>
    <t>岡山県広域水道企業団</t>
    <rPh sb="0" eb="3">
      <t>オカヤマケン</t>
    </rPh>
    <rPh sb="3" eb="5">
      <t>コウイキ</t>
    </rPh>
    <rPh sb="5" eb="7">
      <t>スイドウ</t>
    </rPh>
    <rPh sb="7" eb="9">
      <t>キギョウ</t>
    </rPh>
    <rPh sb="9" eb="10">
      <t>ダン</t>
    </rPh>
    <phoneticPr fontId="2"/>
  </si>
  <si>
    <t>（一社）瀬戸内市緑の村公社</t>
    <rPh sb="1" eb="3">
      <t>イッシャ</t>
    </rPh>
    <phoneticPr fontId="2"/>
  </si>
  <si>
    <t>（公財）寒風陶芸の里</t>
    <rPh sb="1" eb="2">
      <t>コウ</t>
    </rPh>
    <rPh sb="2" eb="3">
      <t>ザイ</t>
    </rPh>
    <phoneticPr fontId="2"/>
  </si>
  <si>
    <t>（一財）瀬戸内市振興公社</t>
    <rPh sb="1" eb="2">
      <t>イチ</t>
    </rPh>
    <rPh sb="2" eb="3">
      <t>ザイ</t>
    </rPh>
    <phoneticPr fontId="2"/>
  </si>
  <si>
    <t>（有）曙の里おく</t>
    <rPh sb="1" eb="2">
      <t>ユウ</t>
    </rPh>
    <phoneticPr fontId="2"/>
  </si>
  <si>
    <t>（一財）牛窓町水産協会</t>
    <rPh sb="1" eb="2">
      <t>イチ</t>
    </rPh>
    <rPh sb="2" eb="3">
      <t>ザイ</t>
    </rPh>
    <phoneticPr fontId="2"/>
  </si>
  <si>
    <t>-</t>
    <phoneticPr fontId="2"/>
  </si>
  <si>
    <t>まちづくり振興基金</t>
    <phoneticPr fontId="2"/>
  </si>
  <si>
    <t>公共施設等再編整備基金</t>
    <phoneticPr fontId="2"/>
  </si>
  <si>
    <t>教育施設等整備基金</t>
    <phoneticPr fontId="2"/>
  </si>
  <si>
    <t>太陽のまち基金</t>
    <phoneticPr fontId="2"/>
  </si>
  <si>
    <t>応援基金</t>
    <rPh sb="0" eb="2">
      <t>オウエン</t>
    </rPh>
    <rPh sb="2" eb="4">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</si>
  <si>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</si>
  <si>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</si>
  <si>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</si>
  <si>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</si>
  <si>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</si>
  <si>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</si>
  <si>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有形固定資産減価償却率が上昇傾向にあるが、将来負担比率が比較的低いため、施設の更新や長寿命化を行う体力があり、老朽化しつつある施設の今後の対策を検討する時期と考えられる。</t>
    <rPh sb="0" eb="2">
      <t>ユウケイ</t>
    </rPh>
    <rPh sb="2" eb="4">
      <t>コテイ</t>
    </rPh>
    <rPh sb="4" eb="6">
      <t>シサン</t>
    </rPh>
    <rPh sb="6" eb="8">
      <t>ゲンカ</t>
    </rPh>
    <rPh sb="8" eb="10">
      <t>ショウキャク</t>
    </rPh>
    <rPh sb="10" eb="11">
      <t>リツ</t>
    </rPh>
    <rPh sb="12" eb="14">
      <t>ジョウショウ</t>
    </rPh>
    <rPh sb="14" eb="16">
      <t>ケイコウ</t>
    </rPh>
    <rPh sb="21" eb="23">
      <t>ショウライ</t>
    </rPh>
    <rPh sb="23" eb="25">
      <t>フタン</t>
    </rPh>
    <rPh sb="25" eb="27">
      <t>ヒリツ</t>
    </rPh>
    <rPh sb="28" eb="31">
      <t>ヒカクテキ</t>
    </rPh>
    <rPh sb="31" eb="32">
      <t>ヒク</t>
    </rPh>
    <rPh sb="36" eb="38">
      <t>シセツ</t>
    </rPh>
    <rPh sb="39" eb="41">
      <t>コウシン</t>
    </rPh>
    <rPh sb="42" eb="43">
      <t>チョウ</t>
    </rPh>
    <rPh sb="43" eb="46">
      <t>ジュミョウカ</t>
    </rPh>
    <rPh sb="47" eb="48">
      <t>オコナ</t>
    </rPh>
    <rPh sb="49" eb="51">
      <t>タイリョク</t>
    </rPh>
    <rPh sb="55" eb="58">
      <t>ロウキュウカ</t>
    </rPh>
    <rPh sb="63" eb="65">
      <t>シセツ</t>
    </rPh>
    <rPh sb="66" eb="68">
      <t>コンゴ</t>
    </rPh>
    <rPh sb="69" eb="71">
      <t>タイサク</t>
    </rPh>
    <rPh sb="72" eb="74">
      <t>ケントウ</t>
    </rPh>
    <rPh sb="76" eb="78">
      <t>ジキ</t>
    </rPh>
    <rPh sb="79" eb="80">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</si>
  <si>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</si>
  <si>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</si>
  <si>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</si>
  <si>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</si>
  <si>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</si>
  <si>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</si>
  <si>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</si>
  <si>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実質公債費率が若干高く将来負担比率が低いということは、基金残高が多いことなどが要因として考えられる。年度推移としては、財政健全化の取り組みにより年々財政指標は改善傾向にあるものの、引き続き市債の発行額には注意し、計画的に起債する必要がある。</t>
    <rPh sb="36" eb="38">
      <t>キキン</t>
    </rPh>
    <rPh sb="38" eb="40">
      <t>ザンダカ</t>
    </rPh>
    <rPh sb="41" eb="42">
      <t>オオ</t>
    </rPh>
    <rPh sb="48" eb="50">
      <t>ヨウイン</t>
    </rPh>
    <rPh sb="53" eb="54">
      <t>カンガ</t>
    </rPh>
    <rPh sb="99" eb="100">
      <t>ヒ</t>
    </rPh>
    <rPh sb="101" eb="102">
      <t>ツヅ</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</si>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</sst>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613B-470D-8FA9-012878F70B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29189</c:v>
                </c:pt>
                <c:pt idx="1">
                  <c:v>40442</c:v>
                </c:pt>
                <c:pt idx="2">
                  <c:v>46727</c:v>
                </c:pt>
                <c:pt idx="3">
                  <c:v>69145</c:v>
                </c:pt>
                <c:pt idx="4">
                  <c:v>61013</c:v>
                </c:pt>
              </c:numCache>
            </c:numRef>
          </c:val>
          <c:smooth val="0"/>
          <c:extLst xmlns:c16r2="http://schemas.microsoft.com/office/drawing/2015/06/chart">
            <c:ext xmlns:c16="http://schemas.microsoft.com/office/drawing/2014/chart" uri="{C3380CC4-5D6E-409C-BE32-E72D297353CC}">
              <c16:uniqueId val="{00000001-613B-470D-8FA9-012878F70B6E}"/>
            </c:ext>
          </c:extLst>
        </c:ser>
        <c:dLbls>
          <c:showLegendKey val="0"/>
          <c:showVal val="0"/>
          <c:showCatName val="0"/>
          <c:showSerName val="0"/>
          <c:showPercent val="0"/>
          <c:showBubbleSize val="0"/>
        </c:dLbls>
        <c:marker val="1"/>
        <c:smooth val="0"/>
        <c:axId val="165025720"/>
        <c:axId val="430321136"/>
      </c:lineChart>
      <c:catAx>
        <c:axId val="165025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321136"/>
        <c:crosses val="autoZero"/>
        <c:auto val="1"/>
        <c:lblAlgn val="ctr"/>
        <c:lblOffset val="100"/>
        <c:tickLblSkip val="1"/>
        <c:tickMarkSkip val="1"/>
        <c:noMultiLvlLbl val="0"/>
      </c:catAx>
      <c:valAx>
        <c:axId val="4303211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025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8.1</c:v>
                </c:pt>
                <c:pt idx="1">
                  <c:v>7.6</c:v>
                </c:pt>
                <c:pt idx="2">
                  <c:v>5.84</c:v>
                </c:pt>
                <c:pt idx="3">
                  <c:v>6.02</c:v>
                </c:pt>
                <c:pt idx="4">
                  <c:v>6.11</c:v>
                </c:pt>
              </c:numCache>
            </c:numRef>
          </c:val>
          <c:extLst xmlns:c16r2="http://schemas.microsoft.com/office/drawing/2015/06/chart">
            <c:ext xmlns:c16="http://schemas.microsoft.com/office/drawing/2014/chart" uri="{C3380CC4-5D6E-409C-BE32-E72D297353CC}">
              <c16:uniqueId val="{00000000-3E83-46E5-BC1C-2CF9A0A5FA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35.619999999999997</c:v>
                </c:pt>
                <c:pt idx="1">
                  <c:v>40.880000000000003</c:v>
                </c:pt>
                <c:pt idx="2">
                  <c:v>40.549999999999997</c:v>
                </c:pt>
                <c:pt idx="3">
                  <c:v>36.75</c:v>
                </c:pt>
                <c:pt idx="4">
                  <c:v>33.26</c:v>
                </c:pt>
              </c:numCache>
            </c:numRef>
          </c:val>
          <c:extLst xmlns:c16r2="http://schemas.microsoft.com/office/drawing/2015/06/chart">
            <c:ext xmlns:c16="http://schemas.microsoft.com/office/drawing/2014/chart" uri="{C3380CC4-5D6E-409C-BE32-E72D297353CC}">
              <c16:uniqueId val="{00000001-3E83-46E5-BC1C-2CF9A0A5FA52}"/>
            </c:ext>
          </c:extLst>
        </c:ser>
        <c:dLbls>
          <c:showLegendKey val="0"/>
          <c:showVal val="0"/>
          <c:showCatName val="0"/>
          <c:showSerName val="0"/>
          <c:showPercent val="0"/>
          <c:showBubbleSize val="0"/>
        </c:dLbls>
        <c:gapWidth val="250"/>
        <c:overlap val="100"/>
        <c:axId val="430319176"/>
        <c:axId val="430313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7.52</c:v>
                </c:pt>
                <c:pt idx="1">
                  <c:v>4.63</c:v>
                </c:pt>
                <c:pt idx="2">
                  <c:v>-2.5499999999999998</c:v>
                </c:pt>
                <c:pt idx="3">
                  <c:v>-3.79</c:v>
                </c:pt>
                <c:pt idx="4">
                  <c:v>-3.77</c:v>
                </c:pt>
              </c:numCache>
            </c:numRef>
          </c:val>
          <c:smooth val="0"/>
          <c:extLst xmlns:c16r2="http://schemas.microsoft.com/office/drawing/2015/06/chart">
            <c:ext xmlns:c16="http://schemas.microsoft.com/office/drawing/2014/chart" uri="{C3380CC4-5D6E-409C-BE32-E72D297353CC}">
              <c16:uniqueId val="{00000002-3E83-46E5-BC1C-2CF9A0A5FA52}"/>
            </c:ext>
          </c:extLst>
        </c:ser>
        <c:dLbls>
          <c:showLegendKey val="0"/>
          <c:showVal val="0"/>
          <c:showCatName val="0"/>
          <c:showSerName val="0"/>
          <c:showPercent val="0"/>
          <c:showBubbleSize val="0"/>
        </c:dLbls>
        <c:marker val="1"/>
        <c:smooth val="0"/>
        <c:axId val="430319176"/>
        <c:axId val="430313328"/>
      </c:lineChart>
      <c:catAx>
        <c:axId val="43031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0313328"/>
        <c:crosses val="autoZero"/>
        <c:auto val="1"/>
        <c:lblAlgn val="ctr"/>
        <c:lblOffset val="100"/>
        <c:tickLblSkip val="1"/>
        <c:tickMarkSkip val="1"/>
        <c:noMultiLvlLbl val="0"/>
      </c:catAx>
      <c:valAx>
        <c:axId val="43031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319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0.19</c:v>
                </c:pt>
                <c:pt idx="2">
                  <c:v>#N/A</c:v>
                </c:pt>
                <c:pt idx="3">
                  <c:v>3.12</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6F4-4A3D-8B5C-10C151D9D0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6F4-4A3D-8B5C-10C151D9D082}"/>
            </c:ext>
          </c:extLst>
        </c:ser>
        <c:ser>
          <c:idx val="2"/>
          <c:order val="2"/>
          <c:tx>
            <c:strRef>
              <c:f>データシート!$A$29</c:f>
              <c:strCache>
                <c:ptCount val="1"/>
                <c:pt idx="0">
                  <c:v>瀬戸内市土地開発事業特別会計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0.18</c:v>
                </c:pt>
                <c:pt idx="2">
                  <c:v>#N/A</c:v>
                </c:pt>
                <c:pt idx="3">
                  <c:v>0.09</c:v>
                </c:pt>
                <c:pt idx="4">
                  <c:v>#N/A</c:v>
                </c:pt>
                <c:pt idx="5">
                  <c:v>0.39</c:v>
                </c:pt>
                <c:pt idx="6">
                  <c:v>#N/A</c:v>
                </c:pt>
                <c:pt idx="7">
                  <c:v>0.38</c:v>
                </c:pt>
                <c:pt idx="8">
                  <c:v>#N/A</c:v>
                </c:pt>
                <c:pt idx="9">
                  <c:v>0.18</c:v>
                </c:pt>
              </c:numCache>
            </c:numRef>
          </c:val>
          <c:extLst xmlns:c16r2="http://schemas.microsoft.com/office/drawing/2015/06/chart">
            <c:ext xmlns:c16="http://schemas.microsoft.com/office/drawing/2014/chart" uri="{C3380CC4-5D6E-409C-BE32-E72D297353CC}">
              <c16:uniqueId val="{00000002-76F4-4A3D-8B5C-10C151D9D082}"/>
            </c:ext>
          </c:extLst>
        </c:ser>
        <c:ser>
          <c:idx val="3"/>
          <c:order val="3"/>
          <c:tx>
            <c:strRef>
              <c:f>データシート!$A$30</c:f>
              <c:strCache>
                <c:ptCount val="1"/>
                <c:pt idx="0">
                  <c:v>瀬戸内市国民健康保険特別会計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0.39</c:v>
                </c:pt>
                <c:pt idx="2">
                  <c:v>#N/A</c:v>
                </c:pt>
                <c:pt idx="3">
                  <c:v>0.27</c:v>
                </c:pt>
                <c:pt idx="4">
                  <c:v>#N/A</c:v>
                </c:pt>
                <c:pt idx="5">
                  <c:v>0.24</c:v>
                </c:pt>
                <c:pt idx="6">
                  <c:v>#N/A</c:v>
                </c:pt>
                <c:pt idx="7">
                  <c:v>0.76</c:v>
                </c:pt>
                <c:pt idx="8">
                  <c:v>#N/A</c:v>
                </c:pt>
                <c:pt idx="9">
                  <c:v>0.55000000000000004</c:v>
                </c:pt>
              </c:numCache>
            </c:numRef>
          </c:val>
          <c:extLst xmlns:c16r2="http://schemas.microsoft.com/office/drawing/2015/06/chart">
            <c:ext xmlns:c16="http://schemas.microsoft.com/office/drawing/2014/chart" uri="{C3380CC4-5D6E-409C-BE32-E72D297353CC}">
              <c16:uniqueId val="{00000003-76F4-4A3D-8B5C-10C151D9D082}"/>
            </c:ext>
          </c:extLst>
        </c:ser>
        <c:ser>
          <c:idx val="4"/>
          <c:order val="4"/>
          <c:tx>
            <c:strRef>
              <c:f>データシート!$A$31</c:f>
              <c:strCache>
                <c:ptCount val="1"/>
                <c:pt idx="0">
                  <c:v>瀬戸内市介護保険特別会計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0.72</c:v>
                </c:pt>
                <c:pt idx="4">
                  <c:v>#N/A</c:v>
                </c:pt>
                <c:pt idx="5">
                  <c:v>0.8</c:v>
                </c:pt>
                <c:pt idx="6">
                  <c:v>#N/A</c:v>
                </c:pt>
                <c:pt idx="7">
                  <c:v>0.75</c:v>
                </c:pt>
                <c:pt idx="8">
                  <c:v>#N/A</c:v>
                </c:pt>
                <c:pt idx="9">
                  <c:v>1.22</c:v>
                </c:pt>
              </c:numCache>
            </c:numRef>
          </c:val>
          <c:extLst xmlns:c16r2="http://schemas.microsoft.com/office/drawing/2015/06/chart">
            <c:ext xmlns:c16="http://schemas.microsoft.com/office/drawing/2014/chart" uri="{C3380CC4-5D6E-409C-BE32-E72D297353CC}">
              <c16:uniqueId val="{00000004-76F4-4A3D-8B5C-10C151D9D082}"/>
            </c:ext>
          </c:extLst>
        </c:ser>
        <c:ser>
          <c:idx val="5"/>
          <c:order val="5"/>
          <c:tx>
            <c:strRef>
              <c:f>データシート!$A$32</c:f>
              <c:strCache>
                <c:ptCount val="1"/>
                <c:pt idx="0">
                  <c:v>瀬戸内市企業団地造成事業特別会計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3.08</c:v>
                </c:pt>
              </c:numCache>
            </c:numRef>
          </c:val>
          <c:extLst xmlns:c16r2="http://schemas.microsoft.com/office/drawing/2015/06/chart">
            <c:ext xmlns:c16="http://schemas.microsoft.com/office/drawing/2014/chart" uri="{C3380CC4-5D6E-409C-BE32-E72D297353CC}">
              <c16:uniqueId val="{00000005-76F4-4A3D-8B5C-10C151D9D082}"/>
            </c:ext>
          </c:extLst>
        </c:ser>
        <c:ser>
          <c:idx val="6"/>
          <c:order val="6"/>
          <c:tx>
            <c:strRef>
              <c:f>データシート!$A$33</c:f>
              <c:strCache>
                <c:ptCount val="1"/>
                <c:pt idx="0">
                  <c:v>瀬戸内市下水道事業会計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3.76</c:v>
                </c:pt>
                <c:pt idx="6">
                  <c:v>#N/A</c:v>
                </c:pt>
                <c:pt idx="7">
                  <c:v>3.4</c:v>
                </c:pt>
                <c:pt idx="8">
                  <c:v>#N/A</c:v>
                </c:pt>
                <c:pt idx="9">
                  <c:v>3.56</c:v>
                </c:pt>
              </c:numCache>
            </c:numRef>
          </c:val>
          <c:extLst xmlns:c16r2="http://schemas.microsoft.com/office/drawing/2015/06/chart">
            <c:ext xmlns:c16="http://schemas.microsoft.com/office/drawing/2014/chart" uri="{C3380CC4-5D6E-409C-BE32-E72D297353CC}">
              <c16:uniqueId val="{00000006-76F4-4A3D-8B5C-10C151D9D08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8.1</c:v>
                </c:pt>
                <c:pt idx="2">
                  <c:v>#N/A</c:v>
                </c:pt>
                <c:pt idx="3">
                  <c:v>7.59</c:v>
                </c:pt>
                <c:pt idx="4">
                  <c:v>#N/A</c:v>
                </c:pt>
                <c:pt idx="5">
                  <c:v>5.84</c:v>
                </c:pt>
                <c:pt idx="6">
                  <c:v>#N/A</c:v>
                </c:pt>
                <c:pt idx="7">
                  <c:v>6.01</c:v>
                </c:pt>
                <c:pt idx="8">
                  <c:v>#N/A</c:v>
                </c:pt>
                <c:pt idx="9">
                  <c:v>6.1</c:v>
                </c:pt>
              </c:numCache>
            </c:numRef>
          </c:val>
          <c:extLst xmlns:c16r2="http://schemas.microsoft.com/office/drawing/2015/06/chart">
            <c:ext xmlns:c16="http://schemas.microsoft.com/office/drawing/2014/chart" uri="{C3380CC4-5D6E-409C-BE32-E72D297353CC}">
              <c16:uniqueId val="{00000007-76F4-4A3D-8B5C-10C151D9D082}"/>
            </c:ext>
          </c:extLst>
        </c:ser>
        <c:ser>
          <c:idx val="8"/>
          <c:order val="8"/>
          <c:tx>
            <c:strRef>
              <c:f>データシート!$A$35</c:f>
              <c:strCache>
                <c:ptCount val="1"/>
                <c:pt idx="0">
                  <c:v>瀬戸内市病院事業会計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7.07</c:v>
                </c:pt>
                <c:pt idx="2">
                  <c:v>#N/A</c:v>
                </c:pt>
                <c:pt idx="3">
                  <c:v>8.83</c:v>
                </c:pt>
                <c:pt idx="4">
                  <c:v>#N/A</c:v>
                </c:pt>
                <c:pt idx="5">
                  <c:v>8.51</c:v>
                </c:pt>
                <c:pt idx="6">
                  <c:v>#N/A</c:v>
                </c:pt>
                <c:pt idx="7">
                  <c:v>8.74</c:v>
                </c:pt>
                <c:pt idx="8">
                  <c:v>#N/A</c:v>
                </c:pt>
                <c:pt idx="9">
                  <c:v>8.89</c:v>
                </c:pt>
              </c:numCache>
            </c:numRef>
          </c:val>
          <c:extLst xmlns:c16r2="http://schemas.microsoft.com/office/drawing/2015/06/chart">
            <c:ext xmlns:c16="http://schemas.microsoft.com/office/drawing/2014/chart" uri="{C3380CC4-5D6E-409C-BE32-E72D297353CC}">
              <c16:uniqueId val="{00000008-76F4-4A3D-8B5C-10C151D9D082}"/>
            </c:ext>
          </c:extLst>
        </c:ser>
        <c:ser>
          <c:idx val="9"/>
          <c:order val="9"/>
          <c:tx>
            <c:strRef>
              <c:f>データシート!$A$36</c:f>
              <c:strCache>
                <c:ptCount val="1"/>
                <c:pt idx="0">
                  <c:v>瀬戸内市水道事業会計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7.16</c:v>
                </c:pt>
                <c:pt idx="2">
                  <c:v>#N/A</c:v>
                </c:pt>
                <c:pt idx="3">
                  <c:v>8.23</c:v>
                </c:pt>
                <c:pt idx="4">
                  <c:v>#N/A</c:v>
                </c:pt>
                <c:pt idx="5">
                  <c:v>8.14</c:v>
                </c:pt>
                <c:pt idx="6">
                  <c:v>#N/A</c:v>
                </c:pt>
                <c:pt idx="7">
                  <c:v>8.5</c:v>
                </c:pt>
                <c:pt idx="8">
                  <c:v>#N/A</c:v>
                </c:pt>
                <c:pt idx="9">
                  <c:v>10.91</c:v>
                </c:pt>
              </c:numCache>
            </c:numRef>
          </c:val>
          <c:extLst xmlns:c16r2="http://schemas.microsoft.com/office/drawing/2015/06/chart">
            <c:ext xmlns:c16="http://schemas.microsoft.com/office/drawing/2014/chart" uri="{C3380CC4-5D6E-409C-BE32-E72D297353CC}">
              <c16:uniqueId val="{00000009-76F4-4A3D-8B5C-10C151D9D082}"/>
            </c:ext>
          </c:extLst>
        </c:ser>
        <c:dLbls>
          <c:showLegendKey val="0"/>
          <c:showVal val="0"/>
          <c:showCatName val="0"/>
          <c:showSerName val="0"/>
          <c:showPercent val="0"/>
          <c:showBubbleSize val="0"/>
        </c:dLbls>
        <c:gapWidth val="150"/>
        <c:overlap val="100"/>
        <c:axId val="439197968"/>
        <c:axId val="439201496"/>
      </c:barChart>
      <c:catAx>
        <c:axId val="43919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201496"/>
        <c:crosses val="autoZero"/>
        <c:auto val="1"/>
        <c:lblAlgn val="ctr"/>
        <c:lblOffset val="100"/>
        <c:tickLblSkip val="1"/>
        <c:tickMarkSkip val="1"/>
        <c:noMultiLvlLbl val="0"/>
      </c:catAx>
      <c:valAx>
        <c:axId val="439201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197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1821</c:v>
                </c:pt>
                <c:pt idx="5">
                  <c:v>1723</c:v>
                </c:pt>
                <c:pt idx="8">
                  <c:v>1700</c:v>
                </c:pt>
                <c:pt idx="11">
                  <c:v>1657</c:v>
                </c:pt>
                <c:pt idx="14">
                  <c:v>1625</c:v>
                </c:pt>
              </c:numCache>
            </c:numRef>
          </c:val>
          <c:extLst xmlns:c16r2="http://schemas.microsoft.com/office/drawing/2015/06/chart">
            <c:ext xmlns:c16="http://schemas.microsoft.com/office/drawing/2014/chart" uri="{C3380CC4-5D6E-409C-BE32-E72D297353CC}">
              <c16:uniqueId val="{00000000-6786-416D-8131-DBEF343DE0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786-416D-8131-DBEF343DE0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58</c:v>
                </c:pt>
                <c:pt idx="3">
                  <c:v>50</c:v>
                </c:pt>
                <c:pt idx="6">
                  <c:v>41</c:v>
                </c:pt>
                <c:pt idx="9">
                  <c:v>34</c:v>
                </c:pt>
                <c:pt idx="12">
                  <c:v>25</c:v>
                </c:pt>
              </c:numCache>
            </c:numRef>
          </c:val>
          <c:extLst xmlns:c16r2="http://schemas.microsoft.com/office/drawing/2015/06/chart">
            <c:ext xmlns:c16="http://schemas.microsoft.com/office/drawing/2014/chart" uri="{C3380CC4-5D6E-409C-BE32-E72D297353CC}">
              <c16:uniqueId val="{00000002-6786-416D-8131-DBEF343DE0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5</c:v>
                </c:pt>
                <c:pt idx="6">
                  <c:v>5</c:v>
                </c:pt>
                <c:pt idx="9">
                  <c:v>4</c:v>
                </c:pt>
                <c:pt idx="12">
                  <c:v>4</c:v>
                </c:pt>
              </c:numCache>
            </c:numRef>
          </c:val>
          <c:extLst xmlns:c16r2="http://schemas.microsoft.com/office/drawing/2015/06/chart">
            <c:ext xmlns:c16="http://schemas.microsoft.com/office/drawing/2014/chart" uri="{C3380CC4-5D6E-409C-BE32-E72D297353CC}">
              <c16:uniqueId val="{00000003-6786-416D-8131-DBEF343DE0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818</c:v>
                </c:pt>
                <c:pt idx="3">
                  <c:v>946</c:v>
                </c:pt>
                <c:pt idx="6">
                  <c:v>975</c:v>
                </c:pt>
                <c:pt idx="9">
                  <c:v>961</c:v>
                </c:pt>
                <c:pt idx="12">
                  <c:v>715</c:v>
                </c:pt>
              </c:numCache>
            </c:numRef>
          </c:val>
          <c:extLst xmlns:c16r2="http://schemas.microsoft.com/office/drawing/2015/06/chart">
            <c:ext xmlns:c16="http://schemas.microsoft.com/office/drawing/2014/chart" uri="{C3380CC4-5D6E-409C-BE32-E72D297353CC}">
              <c16:uniqueId val="{00000004-6786-416D-8131-DBEF343DE0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7</c:v>
                </c:pt>
                <c:pt idx="3">
                  <c:v>7</c:v>
                </c:pt>
                <c:pt idx="6">
                  <c:v>7</c:v>
                </c:pt>
                <c:pt idx="9">
                  <c:v>7</c:v>
                </c:pt>
                <c:pt idx="12">
                  <c:v>0</c:v>
                </c:pt>
              </c:numCache>
            </c:numRef>
          </c:val>
          <c:extLst xmlns:c16r2="http://schemas.microsoft.com/office/drawing/2015/06/chart">
            <c:ext xmlns:c16="http://schemas.microsoft.com/office/drawing/2014/chart" uri="{C3380CC4-5D6E-409C-BE32-E72D297353CC}">
              <c16:uniqueId val="{00000005-6786-416D-8131-DBEF343DE0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786-416D-8131-DBEF343DE0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1829</c:v>
                </c:pt>
                <c:pt idx="3">
                  <c:v>1619</c:v>
                </c:pt>
                <c:pt idx="6">
                  <c:v>1628</c:v>
                </c:pt>
                <c:pt idx="9">
                  <c:v>1712</c:v>
                </c:pt>
                <c:pt idx="12">
                  <c:v>1618</c:v>
                </c:pt>
              </c:numCache>
            </c:numRef>
          </c:val>
          <c:extLst xmlns:c16r2="http://schemas.microsoft.com/office/drawing/2015/06/chart">
            <c:ext xmlns:c16="http://schemas.microsoft.com/office/drawing/2014/chart" uri="{C3380CC4-5D6E-409C-BE32-E72D297353CC}">
              <c16:uniqueId val="{00000007-6786-416D-8131-DBEF343DE059}"/>
            </c:ext>
          </c:extLst>
        </c:ser>
        <c:dLbls>
          <c:showLegendKey val="0"/>
          <c:showVal val="0"/>
          <c:showCatName val="0"/>
          <c:showSerName val="0"/>
          <c:showPercent val="0"/>
          <c:showBubbleSize val="0"/>
        </c:dLbls>
        <c:gapWidth val="100"/>
        <c:overlap val="100"/>
        <c:axId val="439194440"/>
        <c:axId val="439197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896</c:v>
                </c:pt>
                <c:pt idx="2">
                  <c:v>#N/A</c:v>
                </c:pt>
                <c:pt idx="3">
                  <c:v>#N/A</c:v>
                </c:pt>
                <c:pt idx="4">
                  <c:v>904</c:v>
                </c:pt>
                <c:pt idx="5">
                  <c:v>#N/A</c:v>
                </c:pt>
                <c:pt idx="6">
                  <c:v>#N/A</c:v>
                </c:pt>
                <c:pt idx="7">
                  <c:v>956</c:v>
                </c:pt>
                <c:pt idx="8">
                  <c:v>#N/A</c:v>
                </c:pt>
                <c:pt idx="9">
                  <c:v>#N/A</c:v>
                </c:pt>
                <c:pt idx="10">
                  <c:v>1061</c:v>
                </c:pt>
                <c:pt idx="11">
                  <c:v>#N/A</c:v>
                </c:pt>
                <c:pt idx="12">
                  <c:v>#N/A</c:v>
                </c:pt>
                <c:pt idx="13">
                  <c:v>737</c:v>
                </c:pt>
                <c:pt idx="14">
                  <c:v>#N/A</c:v>
                </c:pt>
              </c:numCache>
            </c:numRef>
          </c:val>
          <c:smooth val="0"/>
          <c:extLst xmlns:c16r2="http://schemas.microsoft.com/office/drawing/2015/06/chart">
            <c:ext xmlns:c16="http://schemas.microsoft.com/office/drawing/2014/chart" uri="{C3380CC4-5D6E-409C-BE32-E72D297353CC}">
              <c16:uniqueId val="{00000008-6786-416D-8131-DBEF343DE059}"/>
            </c:ext>
          </c:extLst>
        </c:ser>
        <c:dLbls>
          <c:showLegendKey val="0"/>
          <c:showVal val="0"/>
          <c:showCatName val="0"/>
          <c:showSerName val="0"/>
          <c:showPercent val="0"/>
          <c:showBubbleSize val="0"/>
        </c:dLbls>
        <c:marker val="1"/>
        <c:smooth val="0"/>
        <c:axId val="439194440"/>
        <c:axId val="439197576"/>
      </c:lineChart>
      <c:catAx>
        <c:axId val="43919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197576"/>
        <c:crosses val="autoZero"/>
        <c:auto val="1"/>
        <c:lblAlgn val="ctr"/>
        <c:lblOffset val="100"/>
        <c:tickLblSkip val="1"/>
        <c:tickMarkSkip val="1"/>
        <c:noMultiLvlLbl val="0"/>
      </c:catAx>
      <c:valAx>
        <c:axId val="439197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194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19150</c:v>
                </c:pt>
                <c:pt idx="5">
                  <c:v>19737</c:v>
                </c:pt>
                <c:pt idx="8">
                  <c:v>20019</c:v>
                </c:pt>
                <c:pt idx="11">
                  <c:v>20454</c:v>
                </c:pt>
                <c:pt idx="14">
                  <c:v>20646</c:v>
                </c:pt>
              </c:numCache>
            </c:numRef>
          </c:val>
          <c:extLst xmlns:c16r2="http://schemas.microsoft.com/office/drawing/2015/06/chart">
            <c:ext xmlns:c16="http://schemas.microsoft.com/office/drawing/2014/chart" uri="{C3380CC4-5D6E-409C-BE32-E72D297353CC}">
              <c16:uniqueId val="{00000000-C704-4333-8728-6F616C89DC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282</c:v>
                </c:pt>
                <c:pt idx="5">
                  <c:v>315</c:v>
                </c:pt>
                <c:pt idx="8">
                  <c:v>529</c:v>
                </c:pt>
                <c:pt idx="11">
                  <c:v>596</c:v>
                </c:pt>
                <c:pt idx="14">
                  <c:v>850</c:v>
                </c:pt>
              </c:numCache>
            </c:numRef>
          </c:val>
          <c:extLst xmlns:c16r2="http://schemas.microsoft.com/office/drawing/2015/06/chart">
            <c:ext xmlns:c16="http://schemas.microsoft.com/office/drawing/2014/chart" uri="{C3380CC4-5D6E-409C-BE32-E72D297353CC}">
              <c16:uniqueId val="{00000001-C704-4333-8728-6F616C89DC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7460</c:v>
                </c:pt>
                <c:pt idx="5">
                  <c:v>8468</c:v>
                </c:pt>
                <c:pt idx="8">
                  <c:v>9233</c:v>
                </c:pt>
                <c:pt idx="11">
                  <c:v>9074</c:v>
                </c:pt>
                <c:pt idx="14">
                  <c:v>9350</c:v>
                </c:pt>
              </c:numCache>
            </c:numRef>
          </c:val>
          <c:extLst xmlns:c16r2="http://schemas.microsoft.com/office/drawing/2015/06/chart">
            <c:ext xmlns:c16="http://schemas.microsoft.com/office/drawing/2014/chart" uri="{C3380CC4-5D6E-409C-BE32-E72D297353CC}">
              <c16:uniqueId val="{00000002-C704-4333-8728-6F616C89DC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704-4333-8728-6F616C89DC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704-4333-8728-6F616C89DC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704-4333-8728-6F616C89DC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1804</c:v>
                </c:pt>
                <c:pt idx="3">
                  <c:v>1602</c:v>
                </c:pt>
                <c:pt idx="6">
                  <c:v>1508</c:v>
                </c:pt>
                <c:pt idx="9">
                  <c:v>1500</c:v>
                </c:pt>
                <c:pt idx="12">
                  <c:v>1407</c:v>
                </c:pt>
              </c:numCache>
            </c:numRef>
          </c:val>
          <c:extLst xmlns:c16r2="http://schemas.microsoft.com/office/drawing/2015/06/chart">
            <c:ext xmlns:c16="http://schemas.microsoft.com/office/drawing/2014/chart" uri="{C3380CC4-5D6E-409C-BE32-E72D297353CC}">
              <c16:uniqueId val="{00000006-C704-4333-8728-6F616C89DC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c:v>
                </c:pt>
                <c:pt idx="3">
                  <c:v>6</c:v>
                </c:pt>
                <c:pt idx="6">
                  <c:v>4</c:v>
                </c:pt>
                <c:pt idx="9">
                  <c:v>2</c:v>
                </c:pt>
                <c:pt idx="12">
                  <c:v>0</c:v>
                </c:pt>
              </c:numCache>
            </c:numRef>
          </c:val>
          <c:extLst xmlns:c16r2="http://schemas.microsoft.com/office/drawing/2015/06/chart">
            <c:ext xmlns:c16="http://schemas.microsoft.com/office/drawing/2014/chart" uri="{C3380CC4-5D6E-409C-BE32-E72D297353CC}">
              <c16:uniqueId val="{00000007-C704-4333-8728-6F616C89DC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15120</c:v>
                </c:pt>
                <c:pt idx="3">
                  <c:v>16112</c:v>
                </c:pt>
                <c:pt idx="6">
                  <c:v>15855</c:v>
                </c:pt>
                <c:pt idx="9">
                  <c:v>15630</c:v>
                </c:pt>
                <c:pt idx="12">
                  <c:v>15208</c:v>
                </c:pt>
              </c:numCache>
            </c:numRef>
          </c:val>
          <c:extLst xmlns:c16r2="http://schemas.microsoft.com/office/drawing/2015/06/chart">
            <c:ext xmlns:c16="http://schemas.microsoft.com/office/drawing/2014/chart" uri="{C3380CC4-5D6E-409C-BE32-E72D297353CC}">
              <c16:uniqueId val="{00000008-C704-4333-8728-6F616C89DC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317</c:v>
                </c:pt>
                <c:pt idx="3">
                  <c:v>255</c:v>
                </c:pt>
                <c:pt idx="6">
                  <c:v>200</c:v>
                </c:pt>
                <c:pt idx="9">
                  <c:v>152</c:v>
                </c:pt>
                <c:pt idx="12">
                  <c:v>113</c:v>
                </c:pt>
              </c:numCache>
            </c:numRef>
          </c:val>
          <c:extLst xmlns:c16r2="http://schemas.microsoft.com/office/drawing/2015/06/chart">
            <c:ext xmlns:c16="http://schemas.microsoft.com/office/drawing/2014/chart" uri="{C3380CC4-5D6E-409C-BE32-E72D297353CC}">
              <c16:uniqueId val="{00000009-C704-4333-8728-6F616C89DC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15837</c:v>
                </c:pt>
                <c:pt idx="3">
                  <c:v>15933</c:v>
                </c:pt>
                <c:pt idx="6">
                  <c:v>16213</c:v>
                </c:pt>
                <c:pt idx="9">
                  <c:v>16766</c:v>
                </c:pt>
                <c:pt idx="12">
                  <c:v>17164</c:v>
                </c:pt>
              </c:numCache>
            </c:numRef>
          </c:val>
          <c:extLst xmlns:c16r2="http://schemas.microsoft.com/office/drawing/2015/06/chart">
            <c:ext xmlns:c16="http://schemas.microsoft.com/office/drawing/2014/chart" uri="{C3380CC4-5D6E-409C-BE32-E72D297353CC}">
              <c16:uniqueId val="{0000000A-C704-4333-8728-6F616C89DCA4}"/>
            </c:ext>
          </c:extLst>
        </c:ser>
        <c:dLbls>
          <c:showLegendKey val="0"/>
          <c:showVal val="0"/>
          <c:showCatName val="0"/>
          <c:showSerName val="0"/>
          <c:showPercent val="0"/>
          <c:showBubbleSize val="0"/>
        </c:dLbls>
        <c:gapWidth val="100"/>
        <c:overlap val="100"/>
        <c:axId val="439195224"/>
        <c:axId val="439203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6195</c:v>
                </c:pt>
                <c:pt idx="2">
                  <c:v>#N/A</c:v>
                </c:pt>
                <c:pt idx="3">
                  <c:v>#N/A</c:v>
                </c:pt>
                <c:pt idx="4">
                  <c:v>5388</c:v>
                </c:pt>
                <c:pt idx="5">
                  <c:v>#N/A</c:v>
                </c:pt>
                <c:pt idx="6">
                  <c:v>#N/A</c:v>
                </c:pt>
                <c:pt idx="7">
                  <c:v>4000</c:v>
                </c:pt>
                <c:pt idx="8">
                  <c:v>#N/A</c:v>
                </c:pt>
                <c:pt idx="9">
                  <c:v>#N/A</c:v>
                </c:pt>
                <c:pt idx="10">
                  <c:v>3926</c:v>
                </c:pt>
                <c:pt idx="11">
                  <c:v>#N/A</c:v>
                </c:pt>
                <c:pt idx="12">
                  <c:v>#N/A</c:v>
                </c:pt>
                <c:pt idx="13">
                  <c:v>3045</c:v>
                </c:pt>
                <c:pt idx="14">
                  <c:v>#N/A</c:v>
                </c:pt>
              </c:numCache>
            </c:numRef>
          </c:val>
          <c:smooth val="0"/>
          <c:extLst xmlns:c16r2="http://schemas.microsoft.com/office/drawing/2015/06/chart">
            <c:ext xmlns:c16="http://schemas.microsoft.com/office/drawing/2014/chart" uri="{C3380CC4-5D6E-409C-BE32-E72D297353CC}">
              <c16:uniqueId val="{0000000B-C704-4333-8728-6F616C89DCA4}"/>
            </c:ext>
          </c:extLst>
        </c:ser>
        <c:dLbls>
          <c:showLegendKey val="0"/>
          <c:showVal val="0"/>
          <c:showCatName val="0"/>
          <c:showSerName val="0"/>
          <c:showPercent val="0"/>
          <c:showBubbleSize val="0"/>
        </c:dLbls>
        <c:marker val="1"/>
        <c:smooth val="0"/>
        <c:axId val="439195224"/>
        <c:axId val="439203064"/>
      </c:lineChart>
      <c:catAx>
        <c:axId val="43919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203064"/>
        <c:crosses val="autoZero"/>
        <c:auto val="1"/>
        <c:lblAlgn val="ctr"/>
        <c:lblOffset val="100"/>
        <c:tickLblSkip val="1"/>
        <c:tickMarkSkip val="1"/>
        <c:noMultiLvlLbl val="0"/>
      </c:catAx>
      <c:valAx>
        <c:axId val="439203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195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4373</c:v>
                </c:pt>
                <c:pt idx="1">
                  <c:v>3950</c:v>
                </c:pt>
                <c:pt idx="2">
                  <c:v>3544</c:v>
                </c:pt>
              </c:numCache>
            </c:numRef>
          </c:val>
          <c:extLst xmlns:c16r2="http://schemas.microsoft.com/office/drawing/2015/06/chart">
            <c:ext xmlns:c16="http://schemas.microsoft.com/office/drawing/2014/chart" uri="{C3380CC4-5D6E-409C-BE32-E72D297353CC}">
              <c16:uniqueId val="{00000000-E994-422A-978B-682B34266A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1227</c:v>
                </c:pt>
                <c:pt idx="1">
                  <c:v>1030</c:v>
                </c:pt>
                <c:pt idx="2">
                  <c:v>832</c:v>
                </c:pt>
              </c:numCache>
            </c:numRef>
          </c:val>
          <c:extLst xmlns:c16r2="http://schemas.microsoft.com/office/drawing/2015/06/chart">
            <c:ext xmlns:c16="http://schemas.microsoft.com/office/drawing/2014/chart" uri="{C3380CC4-5D6E-409C-BE32-E72D297353CC}">
              <c16:uniqueId val="{00000001-E994-422A-978B-682B34266A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4559</c:v>
                </c:pt>
                <c:pt idx="1">
                  <c:v>4916</c:v>
                </c:pt>
                <c:pt idx="2">
                  <c:v>5733</c:v>
                </c:pt>
              </c:numCache>
            </c:numRef>
          </c:val>
          <c:extLst xmlns:c16r2="http://schemas.microsoft.com/office/drawing/2015/06/chart">
            <c:ext xmlns:c16="http://schemas.microsoft.com/office/drawing/2014/chart" uri="{C3380CC4-5D6E-409C-BE32-E72D297353CC}">
              <c16:uniqueId val="{00000002-E994-422A-978B-682B34266AC9}"/>
            </c:ext>
          </c:extLst>
        </c:ser>
        <c:dLbls>
          <c:showLegendKey val="0"/>
          <c:showVal val="0"/>
          <c:showCatName val="0"/>
          <c:showSerName val="0"/>
          <c:showPercent val="0"/>
          <c:showBubbleSize val="0"/>
        </c:dLbls>
        <c:gapWidth val="120"/>
        <c:overlap val="100"/>
        <c:axId val="439205808"/>
        <c:axId val="439205416"/>
      </c:barChart>
      <c:catAx>
        <c:axId val="43920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9205416"/>
        <c:crosses val="autoZero"/>
        <c:auto val="1"/>
        <c:lblAlgn val="ctr"/>
        <c:lblOffset val="100"/>
        <c:tickLblSkip val="1"/>
        <c:tickMarkSkip val="1"/>
        <c:noMultiLvlLbl val="0"/>
      </c:catAx>
      <c:valAx>
        <c:axId val="439205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920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60E-45E7-BD44-911235552922}"/>
                </c:ext>
                <c:ext xmlns:c15="http://schemas.microsoft.com/office/drawing/2012/chart" uri="{CE6537A1-D6FC-4f65-9D91-7224C49458BB}">
                  <c15:dlblFieldTable>
                    <c15:dlblFTEntry>
                      <c15:txfldGUID>{481BC0B6-EA97-4D98-AA3A-428D0F6D644B}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60E-45E7-BD44-911235552922}"/>
                </c:ext>
                <c:ext xmlns:c15="http://schemas.microsoft.com/office/drawing/2012/chart" uri="{CE6537A1-D6FC-4f65-9D91-7224C49458BB}">
                  <c15:dlblFieldTable>
                    <c15:dlblFTEntry>
                      <c15:txfldGUID>{67B4B7E0-6FE8-41B9-AD9B-67CB817C700D}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60E-45E7-BD44-911235552922}"/>
                </c:ext>
                <c:ext xmlns:c15="http://schemas.microsoft.com/office/drawing/2012/chart" uri="{CE6537A1-D6FC-4f65-9D91-7224C49458BB}">
                  <c15:dlblFieldTable>
                    <c15:dlblFTEntry>
                      <c15:txfldGUID>{D657109E-E62C-43C1-8BC4-89CB4B0745A6}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60E-45E7-BD44-911235552922}"/>
                </c:ext>
                <c:ext xmlns:c15="http://schemas.microsoft.com/office/drawing/2012/chart" uri="{CE6537A1-D6FC-4f65-9D91-7224C49458BB}">
                  <c15:dlblFieldTable>
                    <c15:dlblFTEntry>
                      <c15:txfldGUID>{53489D69-3205-44FA-9AE0-9420170C8B55}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60E-45E7-BD44-911235552922}"/>
                </c:ext>
                <c:ext xmlns:c15="http://schemas.microsoft.com/office/drawing/2012/chart" uri="{CE6537A1-D6FC-4f65-9D91-7224C49458BB}">
                  <c15:dlblFieldTable>
                    <c15:dlblFTEntry>
                      <c15:txfldGUID>{3096E2F8-A573-4517-AA60-76BAC041ABD1}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60E-45E7-BD44-911235552922}"/>
                </c:ext>
                <c:ext xmlns:c15="http://schemas.microsoft.com/office/drawing/2012/chart" uri="{CE6537A1-D6FC-4f65-9D91-7224C49458BB}">
                  <c15:dlblFieldTable>
                    <c15:dlblFTEntry>
                      <c15:txfldGUID>{16235F48-EDFB-4CDA-9A08-09CE5F2E84CF}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60E-45E7-BD44-911235552922}"/>
                </c:ext>
                <c:ext xmlns:c15="http://schemas.microsoft.com/office/drawing/2012/chart" uri="{CE6537A1-D6FC-4f65-9D91-7224C49458BB}">
                  <c15:layout/>
                  <c15:dlblFieldTable>
                    <c15:dlblFTEntry>
                      <c15:txfldGUID>{EC8FDE95-DACB-4432-8C36-995A9455BCC8}</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60E-45E7-BD44-911235552922}"/>
                </c:ext>
                <c:ext xmlns:c15="http://schemas.microsoft.com/office/drawing/2012/chart" uri="{CE6537A1-D6FC-4f65-9D91-7224C49458BB}">
                  <c15:layout/>
                  <c15:dlblFieldTable>
                    <c15:dlblFTEntry>
                      <c15:txfldGUID>{EB09EFA1-7E96-4B48-B916-434DD24E02C8}</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60E-45E7-BD44-911235552922}"/>
                </c:ext>
                <c:ext xmlns:c15="http://schemas.microsoft.com/office/drawing/2012/chart" uri="{CE6537A1-D6FC-4f65-9D91-7224C49458BB}">
                  <c15:layout/>
                  <c15:dlblFieldTable>
                    <c15:dlblFTEntry>
                      <c15:txfldGUID>{B6414362-6BE2-4F24-AB56-AC51A3961A0C}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56.3</c:v>
                </c:pt>
                <c:pt idx="24">
                  <c:v>57.8</c:v>
                </c:pt>
                <c:pt idx="32">
                  <c:v>58.8</c:v>
                </c:pt>
              </c:numCache>
            </c:numRef>
          </c:xVal>
          <c:yVal>
            <c:numRef>
              <c:f>公会計指標分析・財政指標組合せ分析表!$BP$51:$DC$51</c:f>
              <c:numCache>
                <c:formatCode>#,##0.0;"▲ "#,##0.0</c:formatCode>
                <c:ptCount val="40"/>
                <c:pt idx="16">
                  <c:v>43.9</c:v>
                </c:pt>
                <c:pt idx="24">
                  <c:v>43.1</c:v>
                </c:pt>
                <c:pt idx="32">
                  <c:v>33.6</c:v>
                </c:pt>
              </c:numCache>
            </c:numRef>
          </c:yVal>
          <c:smooth val="0"/>
          <c:extLst xmlns:c16r2="http://schemas.microsoft.com/office/drawing/2015/06/chart">
            <c:ext xmlns:c16="http://schemas.microsoft.com/office/drawing/2014/chart" uri="{C3380CC4-5D6E-409C-BE32-E72D297353CC}">
              <c16:uniqueId val="{00000009-160E-45E7-BD44-9112355529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60E-45E7-BD44-911235552922}"/>
                </c:ext>
                <c:ext xmlns:c15="http://schemas.microsoft.com/office/drawing/2012/chart" uri="{CE6537A1-D6FC-4f65-9D91-7224C49458BB}">
                  <c15:dlblFieldTable>
                    <c15:dlblFTEntry>
                      <c15:txfldGUID>{F33DE176-6B97-413E-A202-ED70175B51AF}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60E-45E7-BD44-911235552922}"/>
                </c:ext>
                <c:ext xmlns:c15="http://schemas.microsoft.com/office/drawing/2012/chart" uri="{CE6537A1-D6FC-4f65-9D91-7224C49458BB}">
                  <c15:dlblFieldTable>
                    <c15:dlblFTEntry>
                      <c15:txfldGUID>{142D97FD-93A5-45D8-999E-F3F384227857}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60E-45E7-BD44-911235552922}"/>
                </c:ext>
                <c:ext xmlns:c15="http://schemas.microsoft.com/office/drawing/2012/chart" uri="{CE6537A1-D6FC-4f65-9D91-7224C49458BB}">
                  <c15:dlblFieldTable>
                    <c15:dlblFTEntry>
                      <c15:txfldGUID>{EB3B5B03-5271-466B-9C8F-C3FDDC451C86}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60E-45E7-BD44-911235552922}"/>
                </c:ext>
                <c:ext xmlns:c15="http://schemas.microsoft.com/office/drawing/2012/chart" uri="{CE6537A1-D6FC-4f65-9D91-7224C49458BB}">
                  <c15:dlblFieldTable>
                    <c15:dlblFTEntry>
                      <c15:txfldGUID>{A1E98B8F-7387-4F6A-9A97-B3CB97193F1E}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60E-45E7-BD44-911235552922}"/>
                </c:ext>
                <c:ext xmlns:c15="http://schemas.microsoft.com/office/drawing/2012/chart" uri="{CE6537A1-D6FC-4f65-9D91-7224C49458BB}">
                  <c15:dlblFieldTable>
                    <c15:dlblFTEntry>
                      <c15:txfldGUID>{625BDE45-31E0-4DEB-8D4F-5188D7D8DE41}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60E-45E7-BD44-911235552922}"/>
                </c:ext>
                <c:ext xmlns:c15="http://schemas.microsoft.com/office/drawing/2012/chart" uri="{CE6537A1-D6FC-4f65-9D91-7224C49458BB}">
                  <c15:dlblFieldTable>
                    <c15:dlblFTEntry>
                      <c15:txfldGUID>{C03EC323-E3E8-4077-83CE-F25D156E0898}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60E-45E7-BD44-911235552922}"/>
                </c:ext>
                <c:ext xmlns:c15="http://schemas.microsoft.com/office/drawing/2012/chart" uri="{CE6537A1-D6FC-4f65-9D91-7224C49458BB}">
                  <c15:layout/>
                  <c15:dlblFieldTable>
                    <c15:dlblFTEntry>
                      <c15:txfldGUID>{04A0B506-2582-4954-8D10-78299799C65E}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60E-45E7-BD44-911235552922}"/>
                </c:ext>
                <c:ext xmlns:c15="http://schemas.microsoft.com/office/drawing/2012/chart" uri="{CE6537A1-D6FC-4f65-9D91-7224C49458BB}">
                  <c15:layout/>
                  <c15:dlblFieldTable>
                    <c15:dlblFTEntry>
                      <c15:txfldGUID>{DB10314C-2454-423F-8F9F-2D440C56732F}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60E-45E7-BD44-911235552922}"/>
                </c:ext>
                <c:ext xmlns:c15="http://schemas.microsoft.com/office/drawing/2012/chart" uri="{CE6537A1-D6FC-4f65-9D91-7224C49458BB}">
                  <c15:layout/>
                  <c15:dlblFieldTable>
                    <c15:dlblFTEntry>
                      <c15:txfldGUID>{9AA2975F-9128-49D2-B55B-C4D6D2C40A0C}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160E-45E7-BD44-911235552922}"/>
            </c:ext>
          </c:extLst>
        </c:ser>
        <c:dLbls>
          <c:showLegendKey val="0"/>
          <c:showVal val="1"/>
          <c:showCatName val="0"/>
          <c:showSerName val="0"/>
          <c:showPercent val="0"/>
          <c:showBubbleSize val="0"/>
        </c:dLbls>
        <c:axId val="492066824"/>
        <c:axId val="492067216"/>
      </c:scatterChart>
      <c:valAx>
        <c:axId val="492066824"/>
        <c:scaling>
          <c:orientation val="minMax"/>
          <c:max val="60.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2067216"/>
        <c:crosses val="autoZero"/>
        <c:crossBetween val="midCat"/>
      </c:valAx>
      <c:valAx>
        <c:axId val="492067216"/>
        <c:scaling>
          <c:orientation val="minMax"/>
          <c:max val="59"/>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2066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BA5-46F2-B2B6-33EAFCF78401}"/>
                </c:ext>
                <c:ext xmlns:c15="http://schemas.microsoft.com/office/drawing/2012/chart" uri="{CE6537A1-D6FC-4f65-9D91-7224C49458BB}">
                  <c15:layout/>
                  <c15:dlblFieldTable>
                    <c15:dlblFTEntry>
                      <c15:txfldGUID>{EBD540B0-9B07-4429-99AB-5B3DBB922D3C}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A5-46F2-B2B6-33EAFCF78401}"/>
                </c:ext>
                <c:ext xmlns:c15="http://schemas.microsoft.com/office/drawing/2012/chart" uri="{CE6537A1-D6FC-4f65-9D91-7224C49458BB}">
                  <c15:dlblFieldTable>
                    <c15:dlblFTEntry>
                      <c15:txfldGUID>{2739540F-CEE5-4F0C-B4E0-6E927A461343}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BA5-46F2-B2B6-33EAFCF78401}"/>
                </c:ext>
                <c:ext xmlns:c15="http://schemas.microsoft.com/office/drawing/2012/chart" uri="{CE6537A1-D6FC-4f65-9D91-7224C49458BB}">
                  <c15:dlblFieldTable>
                    <c15:dlblFTEntry>
                      <c15:txfldGUID>{D347BC90-3FBD-40D2-BDF4-6A47B1D41F7B}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BA5-46F2-B2B6-33EAFCF78401}"/>
                </c:ext>
                <c:ext xmlns:c15="http://schemas.microsoft.com/office/drawing/2012/chart" uri="{CE6537A1-D6FC-4f65-9D91-7224C49458BB}">
                  <c15:dlblFieldTable>
                    <c15:dlblFTEntry>
                      <c15:txfldGUID>{E6557994-8114-4251-AFA2-B8599A2B62EA}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BA5-46F2-B2B6-33EAFCF78401}"/>
                </c:ext>
                <c:ext xmlns:c15="http://schemas.microsoft.com/office/drawing/2012/chart" uri="{CE6537A1-D6FC-4f65-9D91-7224C49458BB}">
                  <c15:dlblFieldTable>
                    <c15:dlblFTEntry>
                      <c15:txfldGUID>{267396F8-256C-4313-AEE5-C515A4F0BD5D}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BA5-46F2-B2B6-33EAFCF78401}"/>
                </c:ext>
                <c:ext xmlns:c15="http://schemas.microsoft.com/office/drawing/2012/chart" uri="{CE6537A1-D6FC-4f65-9D91-7224C49458BB}">
                  <c15:layout/>
                  <c15:dlblFieldTable>
                    <c15:dlblFTEntry>
                      <c15:txfldGUID>{A729C76F-61FF-43DD-8D54-D10F8165A39E}</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BA5-46F2-B2B6-33EAFCF78401}"/>
                </c:ext>
                <c:ext xmlns:c15="http://schemas.microsoft.com/office/drawing/2012/chart" uri="{CE6537A1-D6FC-4f65-9D91-7224C49458BB}">
                  <c15:layout/>
                  <c15:dlblFieldTable>
                    <c15:dlblFTEntry>
                      <c15:txfldGUID>{981FB9F4-480F-4381-BAF0-25125DF11645}</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BA5-46F2-B2B6-33EAFCF78401}"/>
                </c:ext>
                <c:ext xmlns:c15="http://schemas.microsoft.com/office/drawing/2012/chart" uri="{CE6537A1-D6FC-4f65-9D91-7224C49458BB}">
                  <c15:layout/>
                  <c15:dlblFieldTable>
                    <c15:dlblFTEntry>
                      <c15:txfldGUID>{EB87E9B5-2C48-40DC-A2EF-94B4EC471B7A}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BA5-46F2-B2B6-33EAFCF78401}"/>
                </c:ext>
                <c:ext xmlns:c15="http://schemas.microsoft.com/office/drawing/2012/chart" uri="{CE6537A1-D6FC-4f65-9D91-7224C49458BB}">
                  <c15:layout/>
                  <c15:dlblFieldTable>
                    <c15:dlblFTEntry>
                      <c15:txfldGUID>{A758F9D7-2395-45D2-AE13-DFF79B65E446}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c:v>
                </c:pt>
                <c:pt idx="16">
                  <c:v>10</c:v>
                </c:pt>
                <c:pt idx="24">
                  <c:v>10.6</c:v>
                </c:pt>
                <c:pt idx="32">
                  <c:v>10.1</c:v>
                </c:pt>
              </c:numCache>
            </c:numRef>
          </c:xVal>
          <c:yVal>
            <c:numRef>
              <c:f>公会計指標分析・財政指標組合せ分析表!$BP$73:$DC$73</c:f>
              <c:numCache>
                <c:formatCode>#,##0.0;"▲ "#,##0.0</c:formatCode>
                <c:ptCount val="40"/>
                <c:pt idx="0">
                  <c:v>67.900000000000006</c:v>
                </c:pt>
                <c:pt idx="8">
                  <c:v>58.6</c:v>
                </c:pt>
                <c:pt idx="16">
                  <c:v>43.9</c:v>
                </c:pt>
                <c:pt idx="24">
                  <c:v>43.1</c:v>
                </c:pt>
                <c:pt idx="32">
                  <c:v>33.6</c:v>
                </c:pt>
              </c:numCache>
            </c:numRef>
          </c:yVal>
          <c:smooth val="0"/>
          <c:extLst xmlns:c16r2="http://schemas.microsoft.com/office/drawing/2015/06/chart">
            <c:ext xmlns:c16="http://schemas.microsoft.com/office/drawing/2014/chart" uri="{C3380CC4-5D6E-409C-BE32-E72D297353CC}">
              <c16:uniqueId val="{00000009-0BA5-46F2-B2B6-33EAFCF784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BA5-46F2-B2B6-33EAFCF78401}"/>
                </c:ext>
                <c:ext xmlns:c15="http://schemas.microsoft.com/office/drawing/2012/chart" uri="{CE6537A1-D6FC-4f65-9D91-7224C49458BB}">
                  <c15:layout/>
                  <c15:dlblFieldTable>
                    <c15:dlblFTEntry>
                      <c15:txfldGUID>{9B0216F3-0927-49C6-8D67-4DF4E1A6E2D4}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BA5-46F2-B2B6-33EAFCF78401}"/>
                </c:ext>
                <c:ext xmlns:c15="http://schemas.microsoft.com/office/drawing/2012/chart" uri="{CE6537A1-D6FC-4f65-9D91-7224C49458BB}">
                  <c15:dlblFieldTable>
                    <c15:dlblFTEntry>
                      <c15:txfldGUID>{96E4F287-830B-4CDC-BC6F-33885353DFFE}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BA5-46F2-B2B6-33EAFCF78401}"/>
                </c:ext>
                <c:ext xmlns:c15="http://schemas.microsoft.com/office/drawing/2012/chart" uri="{CE6537A1-D6FC-4f65-9D91-7224C49458BB}">
                  <c15:dlblFieldTable>
                    <c15:dlblFTEntry>
                      <c15:txfldGUID>{A1C12A95-2E88-4EE9-8E7A-BD78175C982A}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BA5-46F2-B2B6-33EAFCF78401}"/>
                </c:ext>
                <c:ext xmlns:c15="http://schemas.microsoft.com/office/drawing/2012/chart" uri="{CE6537A1-D6FC-4f65-9D91-7224C49458BB}">
                  <c15:dlblFieldTable>
                    <c15:dlblFTEntry>
                      <c15:txfldGUID>{0A2DCB79-C8D2-4D36-8CDD-434FDA896027}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BA5-46F2-B2B6-33EAFCF78401}"/>
                </c:ext>
                <c:ext xmlns:c15="http://schemas.microsoft.com/office/drawing/2012/chart" uri="{CE6537A1-D6FC-4f65-9D91-7224C49458BB}">
                  <c15:dlblFieldTable>
                    <c15:dlblFTEntry>
                      <c15:txfldGUID>{EF48E691-CBE3-4EC5-88AD-C61007B62858}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BA5-46F2-B2B6-33EAFCF78401}"/>
                </c:ext>
                <c:ext xmlns:c15="http://schemas.microsoft.com/office/drawing/2012/chart" uri="{CE6537A1-D6FC-4f65-9D91-7224C49458BB}">
                  <c15:layout/>
                  <c15:dlblFieldTable>
                    <c15:dlblFTEntry>
                      <c15:txfldGUID>{00A6FD43-9AB2-4BDB-8CF0-F9D97AEFD731}</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BA5-46F2-B2B6-33EAFCF78401}"/>
                </c:ext>
                <c:ext xmlns:c15="http://schemas.microsoft.com/office/drawing/2012/chart" uri="{CE6537A1-D6FC-4f65-9D91-7224C49458BB}">
                  <c15:layout/>
                  <c15:dlblFieldTable>
                    <c15:dlblFTEntry>
                      <c15:txfldGUID>{1393ECD2-4BF1-4FC5-937D-5A04F69769F2}</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BA5-46F2-B2B6-33EAFCF78401}"/>
                </c:ext>
                <c:ext xmlns:c15="http://schemas.microsoft.com/office/drawing/2012/chart" uri="{CE6537A1-D6FC-4f65-9D91-7224C49458BB}">
                  <c15:layout/>
                  <c15:dlblFieldTable>
                    <c15:dlblFTEntry>
                      <c15:txfldGUID>{62A8CA87-C897-4CC7-8535-7C59437BF390}</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BA5-46F2-B2B6-33EAFCF78401}"/>
                </c:ext>
                <c:ext xmlns:c15="http://schemas.microsoft.com/office/drawing/2012/chart" uri="{CE6537A1-D6FC-4f65-9D91-7224C49458BB}">
                  <c15:layout/>
                  <c15:dlblFieldTable>
                    <c15:dlblFTEntry>
                      <c15:txfldGUID>{775282E9-BC6F-4B07-9A87-D963A1F258A2}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0BA5-46F2-B2B6-33EAFCF78401}"/>
            </c:ext>
          </c:extLst>
        </c:ser>
        <c:dLbls>
          <c:showLegendKey val="0"/>
          <c:showVal val="1"/>
          <c:showCatName val="0"/>
          <c:showSerName val="0"/>
          <c:showPercent val="0"/>
          <c:showBubbleSize val="0"/>
        </c:dLbls>
        <c:axId val="492071136"/>
        <c:axId val="492071528"/>
      </c:scatterChart>
      <c:valAx>
        <c:axId val="492071136"/>
        <c:scaling>
          <c:orientation val="minMax"/>
          <c:max val="12.5"/>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2071528"/>
        <c:crosses val="autoZero"/>
        <c:crossBetween val="midCat"/>
      </c:valAx>
      <c:valAx>
        <c:axId val="492071528"/>
        <c:scaling>
          <c:orientation val="minMax"/>
          <c:max val="7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20711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37,411
36,939
125.46
18,948,456
18,090,386
651,067
10,656,170
17,163,581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法人市民税</a:t>
          </a:r>
          <a:r>
            <a:rPr kumimoji="1" lang="ja-JP" altLang="en-US" sz="1100">
              <a:solidFill>
                <a:schemeClr val="dk1"/>
              </a:solidFill>
              <a:effectLst/>
              <a:latin typeface="+mn-lt"/>
              <a:ea typeface="+mn-ea"/>
              <a:cs typeface="+mn-cs"/>
            </a:rPr>
            <a:t>の大幅な減収があったものの、交付金等の増加等</a:t>
          </a:r>
          <a:r>
            <a:rPr kumimoji="1" lang="ja-JP" altLang="ja-JP" sz="1100">
              <a:solidFill>
                <a:schemeClr val="dk1"/>
              </a:solidFill>
              <a:effectLst/>
              <a:latin typeface="+mn-lt"/>
              <a:ea typeface="+mn-ea"/>
              <a:cs typeface="+mn-cs"/>
            </a:rPr>
            <a:t>により、財政力指数が</a:t>
          </a:r>
          <a:r>
            <a:rPr kumimoji="1" lang="ja-JP" altLang="en-US" sz="1100">
              <a:solidFill>
                <a:schemeClr val="dk1"/>
              </a:solidFill>
              <a:effectLst/>
              <a:latin typeface="+mn-lt"/>
              <a:ea typeface="+mn-ea"/>
              <a:cs typeface="+mn-cs"/>
            </a:rPr>
            <a:t>ほぼ横ばいとなった</a:t>
          </a:r>
          <a:r>
            <a:rPr kumimoji="1" lang="ja-JP" altLang="ja-JP" sz="1100">
              <a:solidFill>
                <a:schemeClr val="dk1"/>
              </a:solidFill>
              <a:effectLst/>
              <a:latin typeface="+mn-lt"/>
              <a:ea typeface="+mn-ea"/>
              <a:cs typeface="+mn-cs"/>
            </a:rPr>
            <a:t>。今後も歳入確保</a:t>
          </a:r>
          <a:r>
            <a:rPr kumimoji="1" lang="ja-JP" altLang="en-US" sz="1100">
              <a:solidFill>
                <a:schemeClr val="dk1"/>
              </a:solidFill>
              <a:effectLst/>
              <a:latin typeface="+mn-lt"/>
              <a:ea typeface="+mn-ea"/>
              <a:cs typeface="+mn-cs"/>
            </a:rPr>
            <a:t>策を積極的に実施し</a:t>
          </a:r>
          <a:r>
            <a:rPr kumimoji="1" lang="ja-JP" altLang="ja-JP" sz="1100">
              <a:solidFill>
                <a:schemeClr val="dk1"/>
              </a:solidFill>
              <a:effectLst/>
              <a:latin typeface="+mn-lt"/>
              <a:ea typeface="+mn-ea"/>
              <a:cs typeface="+mn-cs"/>
            </a:rPr>
            <a:t>、財政基盤の強化を図っていく。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56092</xdr:rowOff>
    </xdr:to>
    <xdr:cxnSp macro="">
      <xdr:nvCxnSpPr>
        <xdr:cNvPr id="69" name="直線コネクタ 68"/>
        <xdr:cNvCxnSpPr/>
      </xdr:nvCxnSpPr>
      <xdr:spPr>
        <a:xfrm flipV="1">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xdr:cNvCxnSpPr/>
      </xdr:nvCxnSpPr>
      <xdr:spPr>
        <a:xfrm flipV="1">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116417</xdr:rowOff>
    </xdr:to>
    <xdr:cxnSp macro="">
      <xdr:nvCxnSpPr>
        <xdr:cNvPr id="75" name="直線コネクタ 74"/>
        <xdr:cNvCxnSpPr/>
      </xdr:nvCxnSpPr>
      <xdr:spPr>
        <a:xfrm flipV="1">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経常収支比率は、歳出のうち、扶助費、公債費の増加等により、前年度比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ポイント悪化している。今後合併団体への交付税優遇措置が</a:t>
          </a:r>
          <a:r>
            <a:rPr kumimoji="1" lang="ja-JP" altLang="en-US" sz="1100">
              <a:solidFill>
                <a:schemeClr val="dk1"/>
              </a:solidFill>
              <a:effectLst/>
              <a:latin typeface="+mn-lt"/>
              <a:ea typeface="+mn-ea"/>
              <a:cs typeface="+mn-cs"/>
            </a:rPr>
            <a:t>段階的に終了し、一般財源の</a:t>
          </a:r>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が減少するため、</a:t>
          </a:r>
          <a:r>
            <a:rPr kumimoji="1" lang="ja-JP" altLang="ja-JP" sz="1100">
              <a:solidFill>
                <a:schemeClr val="dk1"/>
              </a:solidFill>
              <a:effectLst/>
              <a:latin typeface="+mn-lt"/>
              <a:ea typeface="+mn-ea"/>
              <a:cs typeface="+mn-cs"/>
            </a:rPr>
            <a:t>行政改革</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の実施による義務的経費の削減に努める。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147683</xdr:rowOff>
    </xdr:from>
    <xdr:to>
      <xdr:col>23</xdr:col>
      <xdr:colOff>133350</xdr:colOff>
      <xdr:row>59</xdr:row>
      <xdr:rowOff>24493</xdr:rowOff>
    </xdr:to>
    <xdr:cxnSp macro="">
      <xdr:nvCxnSpPr>
        <xdr:cNvPr id="134" name="直線コネクタ 133"/>
        <xdr:cNvCxnSpPr/>
      </xdr:nvCxnSpPr>
      <xdr:spPr>
        <a:xfrm>
          <a:off x="4114800" y="1009178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113212</xdr:rowOff>
    </xdr:from>
    <xdr:to>
      <xdr:col>19</xdr:col>
      <xdr:colOff>133350</xdr:colOff>
      <xdr:row>58</xdr:row>
      <xdr:rowOff>147683</xdr:rowOff>
    </xdr:to>
    <xdr:cxnSp macro="">
      <xdr:nvCxnSpPr>
        <xdr:cNvPr id="137" name="直線コネクタ 136"/>
        <xdr:cNvCxnSpPr/>
      </xdr:nvCxnSpPr>
      <xdr:spPr>
        <a:xfrm>
          <a:off x="3225800" y="1005731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82187</xdr:rowOff>
    </xdr:from>
    <xdr:to>
      <xdr:col>15</xdr:col>
      <xdr:colOff>82550</xdr:colOff>
      <xdr:row>58</xdr:row>
      <xdr:rowOff>113212</xdr:rowOff>
    </xdr:to>
    <xdr:cxnSp macro="">
      <xdr:nvCxnSpPr>
        <xdr:cNvPr id="140" name="直線コネクタ 139"/>
        <xdr:cNvCxnSpPr/>
      </xdr:nvCxnSpPr>
      <xdr:spPr>
        <a:xfrm>
          <a:off x="2336800" y="100262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82187</xdr:rowOff>
    </xdr:from>
    <xdr:to>
      <xdr:col>11</xdr:col>
      <xdr:colOff>31750</xdr:colOff>
      <xdr:row>58</xdr:row>
      <xdr:rowOff>123553</xdr:rowOff>
    </xdr:to>
    <xdr:cxnSp macro="">
      <xdr:nvCxnSpPr>
        <xdr:cNvPr id="143" name="直線コネクタ 142"/>
        <xdr:cNvCxnSpPr/>
      </xdr:nvCxnSpPr>
      <xdr:spPr>
        <a:xfrm flipV="1">
          <a:off x="1447800" y="1002628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145143</xdr:rowOff>
    </xdr:from>
    <xdr:to>
      <xdr:col>23</xdr:col>
      <xdr:colOff>184150</xdr:colOff>
      <xdr:row>59</xdr:row>
      <xdr:rowOff>75293</xdr:rowOff>
    </xdr:to>
    <xdr:sp macro="" textlink="">
      <xdr:nvSpPr>
        <xdr:cNvPr id="153" name="楕円 152"/>
        <xdr:cNvSpPr/>
      </xdr:nvSpPr>
      <xdr:spPr>
        <a:xfrm>
          <a:off x="49022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66420</xdr:rowOff>
    </xdr:from>
    <xdr:ext cx="762000" cy="259045"/>
    <xdr:sp macro="" textlink="">
      <xdr:nvSpPr>
        <xdr:cNvPr id="154" name="財政構造の弾力性該当値テキスト"/>
        <xdr:cNvSpPr txBox="1"/>
      </xdr:nvSpPr>
      <xdr:spPr>
        <a:xfrm>
          <a:off x="5041900" y="1001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96883</xdr:rowOff>
    </xdr:from>
    <xdr:to>
      <xdr:col>19</xdr:col>
      <xdr:colOff>184150</xdr:colOff>
      <xdr:row>59</xdr:row>
      <xdr:rowOff>27033</xdr:rowOff>
    </xdr:to>
    <xdr:sp macro="" textlink="">
      <xdr:nvSpPr>
        <xdr:cNvPr id="155" name="楕円 154"/>
        <xdr:cNvSpPr/>
      </xdr:nvSpPr>
      <xdr:spPr>
        <a:xfrm>
          <a:off x="4064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37210</xdr:rowOff>
    </xdr:from>
    <xdr:ext cx="736600" cy="259045"/>
    <xdr:sp macro="" textlink="">
      <xdr:nvSpPr>
        <xdr:cNvPr id="156" name="テキスト ボックス 155"/>
        <xdr:cNvSpPr txBox="1"/>
      </xdr:nvSpPr>
      <xdr:spPr>
        <a:xfrm>
          <a:off x="3733800" y="980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62412</xdr:rowOff>
    </xdr:from>
    <xdr:to>
      <xdr:col>15</xdr:col>
      <xdr:colOff>133350</xdr:colOff>
      <xdr:row>58</xdr:row>
      <xdr:rowOff>164012</xdr:rowOff>
    </xdr:to>
    <xdr:sp macro="" textlink="">
      <xdr:nvSpPr>
        <xdr:cNvPr id="157" name="楕円 156"/>
        <xdr:cNvSpPr/>
      </xdr:nvSpPr>
      <xdr:spPr>
        <a:xfrm>
          <a:off x="3175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2739</xdr:rowOff>
    </xdr:from>
    <xdr:ext cx="762000" cy="259045"/>
    <xdr:sp macro="" textlink="">
      <xdr:nvSpPr>
        <xdr:cNvPr id="158" name="テキスト ボックス 157"/>
        <xdr:cNvSpPr txBox="1"/>
      </xdr:nvSpPr>
      <xdr:spPr>
        <a:xfrm>
          <a:off x="2844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31387</xdr:rowOff>
    </xdr:from>
    <xdr:to>
      <xdr:col>11</xdr:col>
      <xdr:colOff>82550</xdr:colOff>
      <xdr:row>58</xdr:row>
      <xdr:rowOff>132987</xdr:rowOff>
    </xdr:to>
    <xdr:sp macro="" textlink="">
      <xdr:nvSpPr>
        <xdr:cNvPr id="159" name="楕円 158"/>
        <xdr:cNvSpPr/>
      </xdr:nvSpPr>
      <xdr:spPr>
        <a:xfrm>
          <a:off x="2286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143164</xdr:rowOff>
    </xdr:from>
    <xdr:ext cx="762000" cy="259045"/>
    <xdr:sp macro="" textlink="">
      <xdr:nvSpPr>
        <xdr:cNvPr id="160" name="テキスト ボックス 159"/>
        <xdr:cNvSpPr txBox="1"/>
      </xdr:nvSpPr>
      <xdr:spPr>
        <a:xfrm>
          <a:off x="1955800" y="974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72753</xdr:rowOff>
    </xdr:from>
    <xdr:to>
      <xdr:col>7</xdr:col>
      <xdr:colOff>31750</xdr:colOff>
      <xdr:row>59</xdr:row>
      <xdr:rowOff>2903</xdr:rowOff>
    </xdr:to>
    <xdr:sp macro="" textlink="">
      <xdr:nvSpPr>
        <xdr:cNvPr id="161" name="楕円 160"/>
        <xdr:cNvSpPr/>
      </xdr:nvSpPr>
      <xdr:spPr>
        <a:xfrm>
          <a:off x="1397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13080</xdr:rowOff>
    </xdr:from>
    <xdr:ext cx="762000" cy="259045"/>
    <xdr:sp macro="" textlink="">
      <xdr:nvSpPr>
        <xdr:cNvPr id="162" name="テキスト ボックス 161"/>
        <xdr:cNvSpPr txBox="1"/>
      </xdr:nvSpPr>
      <xdr:spPr>
        <a:xfrm>
          <a:off x="1066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人当たりの金額は、類似団体平均を下回っているが、物件費と人件費決算額の増加と人口の減少により、前年度に引き続き増加している。今後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コスト削減</a:t>
          </a:r>
          <a:r>
            <a:rPr kumimoji="1" lang="ja-JP" altLang="en-US" sz="1100">
              <a:solidFill>
                <a:schemeClr val="dk1"/>
              </a:solidFill>
              <a:effectLst/>
              <a:latin typeface="+mn-lt"/>
              <a:ea typeface="+mn-ea"/>
              <a:cs typeface="+mn-cs"/>
            </a:rPr>
            <a:t>に努め、人口規模に応じた効率的な財政運営を行って</a:t>
          </a:r>
          <a:r>
            <a:rPr kumimoji="1" lang="ja-JP" altLang="ja-JP" sz="1100">
              <a:solidFill>
                <a:schemeClr val="dk1"/>
              </a:solidFill>
              <a:effectLst/>
              <a:latin typeface="+mn-lt"/>
              <a:ea typeface="+mn-ea"/>
              <a:cs typeface="+mn-cs"/>
            </a:rPr>
            <a:t>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16754</xdr:rowOff>
    </xdr:from>
    <xdr:to>
      <xdr:col>23</xdr:col>
      <xdr:colOff>133350</xdr:colOff>
      <xdr:row>83</xdr:row>
      <xdr:rowOff>68796</xdr:rowOff>
    </xdr:to>
    <xdr:cxnSp macro="">
      <xdr:nvCxnSpPr>
        <xdr:cNvPr id="193" name="直線コネクタ 192"/>
        <xdr:cNvCxnSpPr/>
      </xdr:nvCxnSpPr>
      <xdr:spPr>
        <a:xfrm>
          <a:off x="4114800" y="14247104"/>
          <a:ext cx="838200" cy="5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8796</xdr:rowOff>
    </xdr:from>
    <xdr:to>
      <xdr:col>19</xdr:col>
      <xdr:colOff>133350</xdr:colOff>
      <xdr:row>83</xdr:row>
      <xdr:rowOff>16754</xdr:rowOff>
    </xdr:to>
    <xdr:cxnSp macro="">
      <xdr:nvCxnSpPr>
        <xdr:cNvPr id="196" name="直線コネクタ 195"/>
        <xdr:cNvCxnSpPr/>
      </xdr:nvCxnSpPr>
      <xdr:spPr>
        <a:xfrm>
          <a:off x="3225800" y="14239146"/>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166878</xdr:rowOff>
    </xdr:from>
    <xdr:to>
      <xdr:col>15</xdr:col>
      <xdr:colOff>82550</xdr:colOff>
      <xdr:row>83</xdr:row>
      <xdr:rowOff>8796</xdr:rowOff>
    </xdr:to>
    <xdr:cxnSp macro="">
      <xdr:nvCxnSpPr>
        <xdr:cNvPr id="199" name="直線コネクタ 198"/>
        <xdr:cNvCxnSpPr/>
      </xdr:nvCxnSpPr>
      <xdr:spPr>
        <a:xfrm>
          <a:off x="2336800" y="14225778"/>
          <a:ext cx="8890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140715</xdr:rowOff>
    </xdr:from>
    <xdr:to>
      <xdr:col>11</xdr:col>
      <xdr:colOff>31750</xdr:colOff>
      <xdr:row>82</xdr:row>
      <xdr:rowOff>166878</xdr:rowOff>
    </xdr:to>
    <xdr:cxnSp macro="">
      <xdr:nvCxnSpPr>
        <xdr:cNvPr id="202" name="直線コネクタ 201"/>
        <xdr:cNvCxnSpPr/>
      </xdr:nvCxnSpPr>
      <xdr:spPr>
        <a:xfrm>
          <a:off x="1447800" y="14199615"/>
          <a:ext cx="889000" cy="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17996</xdr:rowOff>
    </xdr:from>
    <xdr:to>
      <xdr:col>23</xdr:col>
      <xdr:colOff>184150</xdr:colOff>
      <xdr:row>83</xdr:row>
      <xdr:rowOff>119596</xdr:rowOff>
    </xdr:to>
    <xdr:sp macro="" textlink="">
      <xdr:nvSpPr>
        <xdr:cNvPr id="212" name="楕円 211"/>
        <xdr:cNvSpPr/>
      </xdr:nvSpPr>
      <xdr:spPr>
        <a:xfrm>
          <a:off x="4902200" y="142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34523</xdr:rowOff>
    </xdr:from>
    <xdr:ext cx="762000" cy="259045"/>
    <xdr:sp macro="" textlink="">
      <xdr:nvSpPr>
        <xdr:cNvPr id="213" name="人件費・物件費等の状況該当値テキスト"/>
        <xdr:cNvSpPr txBox="1"/>
      </xdr:nvSpPr>
      <xdr:spPr>
        <a:xfrm>
          <a:off x="5041900" y="140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137404</xdr:rowOff>
    </xdr:from>
    <xdr:to>
      <xdr:col>19</xdr:col>
      <xdr:colOff>184150</xdr:colOff>
      <xdr:row>83</xdr:row>
      <xdr:rowOff>67554</xdr:rowOff>
    </xdr:to>
    <xdr:sp macro="" textlink="">
      <xdr:nvSpPr>
        <xdr:cNvPr id="214" name="楕円 213"/>
        <xdr:cNvSpPr/>
      </xdr:nvSpPr>
      <xdr:spPr>
        <a:xfrm>
          <a:off x="4064000" y="141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77731</xdr:rowOff>
    </xdr:from>
    <xdr:ext cx="736600" cy="259045"/>
    <xdr:sp macro="" textlink="">
      <xdr:nvSpPr>
        <xdr:cNvPr id="215" name="テキスト ボックス 214"/>
        <xdr:cNvSpPr txBox="1"/>
      </xdr:nvSpPr>
      <xdr:spPr>
        <a:xfrm>
          <a:off x="3733800" y="13965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129446</xdr:rowOff>
    </xdr:from>
    <xdr:to>
      <xdr:col>15</xdr:col>
      <xdr:colOff>133350</xdr:colOff>
      <xdr:row>83</xdr:row>
      <xdr:rowOff>59596</xdr:rowOff>
    </xdr:to>
    <xdr:sp macro="" textlink="">
      <xdr:nvSpPr>
        <xdr:cNvPr id="216" name="楕円 215"/>
        <xdr:cNvSpPr/>
      </xdr:nvSpPr>
      <xdr:spPr>
        <a:xfrm>
          <a:off x="3175000" y="141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69773</xdr:rowOff>
    </xdr:from>
    <xdr:ext cx="762000" cy="259045"/>
    <xdr:sp macro="" textlink="">
      <xdr:nvSpPr>
        <xdr:cNvPr id="217" name="テキスト ボックス 216"/>
        <xdr:cNvSpPr txBox="1"/>
      </xdr:nvSpPr>
      <xdr:spPr>
        <a:xfrm>
          <a:off x="2844800" y="1395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116078</xdr:rowOff>
    </xdr:from>
    <xdr:to>
      <xdr:col>11</xdr:col>
      <xdr:colOff>82550</xdr:colOff>
      <xdr:row>83</xdr:row>
      <xdr:rowOff>46228</xdr:rowOff>
    </xdr:to>
    <xdr:sp macro="" textlink="">
      <xdr:nvSpPr>
        <xdr:cNvPr id="218" name="楕円 217"/>
        <xdr:cNvSpPr/>
      </xdr:nvSpPr>
      <xdr:spPr>
        <a:xfrm>
          <a:off x="2286000" y="141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56405</xdr:rowOff>
    </xdr:from>
    <xdr:ext cx="762000" cy="259045"/>
    <xdr:sp macro="" textlink="">
      <xdr:nvSpPr>
        <xdr:cNvPr id="219" name="テキスト ボックス 218"/>
        <xdr:cNvSpPr txBox="1"/>
      </xdr:nvSpPr>
      <xdr:spPr>
        <a:xfrm>
          <a:off x="1955800" y="1394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89915</xdr:rowOff>
    </xdr:from>
    <xdr:to>
      <xdr:col>7</xdr:col>
      <xdr:colOff>31750</xdr:colOff>
      <xdr:row>83</xdr:row>
      <xdr:rowOff>20065</xdr:rowOff>
    </xdr:to>
    <xdr:sp macro="" textlink="">
      <xdr:nvSpPr>
        <xdr:cNvPr id="220" name="楕円 219"/>
        <xdr:cNvSpPr/>
      </xdr:nvSpPr>
      <xdr:spPr>
        <a:xfrm>
          <a:off x="1397000" y="141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30242</xdr:rowOff>
    </xdr:from>
    <xdr:ext cx="762000" cy="259045"/>
    <xdr:sp macro="" textlink="">
      <xdr:nvSpPr>
        <xdr:cNvPr id="221" name="テキスト ボックス 220"/>
        <xdr:cNvSpPr txBox="1"/>
      </xdr:nvSpPr>
      <xdr:spPr>
        <a:xfrm>
          <a:off x="1066800" y="1391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合併する前から継続して類似団体を下回っている。今後も全体に占める人件費の割合を考慮しながら適正管理に努める。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55638</xdr:rowOff>
    </xdr:to>
    <xdr:cxnSp macro="">
      <xdr:nvCxnSpPr>
        <xdr:cNvPr id="257" name="直線コネクタ 256"/>
        <xdr:cNvCxnSpPr/>
      </xdr:nvCxnSpPr>
      <xdr:spPr>
        <a:xfrm>
          <a:off x="16179800" y="1478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86</xdr:row>
      <xdr:rowOff>44148</xdr:rowOff>
    </xdr:to>
    <xdr:cxnSp macro="">
      <xdr:nvCxnSpPr>
        <xdr:cNvPr id="260" name="直線コネクタ 259"/>
        <xdr:cNvCxnSpPr/>
      </xdr:nvCxnSpPr>
      <xdr:spPr>
        <a:xfrm>
          <a:off x="15290800" y="14696923"/>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77712</xdr:rowOff>
    </xdr:from>
    <xdr:to>
      <xdr:col>72</xdr:col>
      <xdr:colOff>203200</xdr:colOff>
      <xdr:row>85</xdr:row>
      <xdr:rowOff>123673</xdr:rowOff>
    </xdr:to>
    <xdr:cxnSp macro="">
      <xdr:nvCxnSpPr>
        <xdr:cNvPr id="263" name="直線コネクタ 262"/>
        <xdr:cNvCxnSpPr/>
      </xdr:nvCxnSpPr>
      <xdr:spPr>
        <a:xfrm>
          <a:off x="14401800" y="146509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77712</xdr:rowOff>
    </xdr:to>
    <xdr:cxnSp macro="">
      <xdr:nvCxnSpPr>
        <xdr:cNvPr id="266" name="直線コネクタ 265"/>
        <xdr:cNvCxnSpPr/>
      </xdr:nvCxnSpPr>
      <xdr:spPr>
        <a:xfrm>
          <a:off x="13512800" y="1459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6" name="楕円 275"/>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21365</xdr:rowOff>
    </xdr:from>
    <xdr:ext cx="762000" cy="259045"/>
    <xdr:sp macro="" textlink="">
      <xdr:nvSpPr>
        <xdr:cNvPr id="277" name="給与水準   （国との比較）該当値テキスト"/>
        <xdr:cNvSpPr txBox="1"/>
      </xdr:nvSpPr>
      <xdr:spPr>
        <a:xfrm>
          <a:off x="171069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8" name="楕円 277"/>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105125</xdr:rowOff>
    </xdr:from>
    <xdr:ext cx="736600" cy="259045"/>
    <xdr:sp macro="" textlink="">
      <xdr:nvSpPr>
        <xdr:cNvPr id="279" name="テキスト ボックス 278"/>
        <xdr:cNvSpPr txBox="1"/>
      </xdr:nvSpPr>
      <xdr:spPr>
        <a:xfrm>
          <a:off x="15798800" y="1450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0" name="楕円 279"/>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1" name="テキスト ボックス 280"/>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2" name="楕円 281"/>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83" name="テキスト ボックス 282"/>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4" name="楕円 283"/>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5" name="テキスト ボックス 284"/>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合併後、集中改革プランに基づき普通会計一般職員の削減を行ってきたが、今年度は業務の高度化・専門化に対応するため職員数は増加している。</a:t>
          </a:r>
          <a:endParaRPr lang="ja-JP" altLang="ja-JP" sz="1400">
            <a:effectLst/>
          </a:endParaRPr>
        </a:p>
        <a:p>
          <a:r>
            <a:rPr kumimoji="1" lang="ja-JP" altLang="ja-JP" sz="1100">
              <a:solidFill>
                <a:schemeClr val="dk1"/>
              </a:solidFill>
              <a:effectLst/>
              <a:latin typeface="+mn-lt"/>
              <a:ea typeface="+mn-ea"/>
              <a:cs typeface="+mn-cs"/>
            </a:rPr>
            <a:t>当市では、普通会計職員に消防職員や公立保育園・幼稚園の職員を含むため、類似団体の平均よりも大きい数値となっている。今後、業務委託や施設の民営化を具体化し、職員数の抑制を図る。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115691</xdr:rowOff>
    </xdr:from>
    <xdr:to>
      <xdr:col>81</xdr:col>
      <xdr:colOff>44450</xdr:colOff>
      <xdr:row>62</xdr:row>
      <xdr:rowOff>155908</xdr:rowOff>
    </xdr:to>
    <xdr:cxnSp macro="">
      <xdr:nvCxnSpPr>
        <xdr:cNvPr id="322" name="直線コネクタ 321"/>
        <xdr:cNvCxnSpPr/>
      </xdr:nvCxnSpPr>
      <xdr:spPr>
        <a:xfrm>
          <a:off x="16179800" y="1074559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105349</xdr:rowOff>
    </xdr:from>
    <xdr:to>
      <xdr:col>77</xdr:col>
      <xdr:colOff>44450</xdr:colOff>
      <xdr:row>62</xdr:row>
      <xdr:rowOff>115691</xdr:rowOff>
    </xdr:to>
    <xdr:cxnSp macro="">
      <xdr:nvCxnSpPr>
        <xdr:cNvPr id="325" name="直線コネクタ 324"/>
        <xdr:cNvCxnSpPr/>
      </xdr:nvCxnSpPr>
      <xdr:spPr>
        <a:xfrm>
          <a:off x="15290800" y="1073524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103051</xdr:rowOff>
    </xdr:from>
    <xdr:to>
      <xdr:col>72</xdr:col>
      <xdr:colOff>203200</xdr:colOff>
      <xdr:row>62</xdr:row>
      <xdr:rowOff>105349</xdr:rowOff>
    </xdr:to>
    <xdr:cxnSp macro="">
      <xdr:nvCxnSpPr>
        <xdr:cNvPr id="328" name="直線コネクタ 327"/>
        <xdr:cNvCxnSpPr/>
      </xdr:nvCxnSpPr>
      <xdr:spPr>
        <a:xfrm>
          <a:off x="14401800" y="1073295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59388</xdr:rowOff>
    </xdr:from>
    <xdr:to>
      <xdr:col>68</xdr:col>
      <xdr:colOff>152400</xdr:colOff>
      <xdr:row>62</xdr:row>
      <xdr:rowOff>103051</xdr:rowOff>
    </xdr:to>
    <xdr:cxnSp macro="">
      <xdr:nvCxnSpPr>
        <xdr:cNvPr id="331" name="直線コネクタ 330"/>
        <xdr:cNvCxnSpPr/>
      </xdr:nvCxnSpPr>
      <xdr:spPr>
        <a:xfrm>
          <a:off x="13512800" y="10689288"/>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105108</xdr:rowOff>
    </xdr:from>
    <xdr:to>
      <xdr:col>81</xdr:col>
      <xdr:colOff>95250</xdr:colOff>
      <xdr:row>63</xdr:row>
      <xdr:rowOff>35258</xdr:rowOff>
    </xdr:to>
    <xdr:sp macro="" textlink="">
      <xdr:nvSpPr>
        <xdr:cNvPr id="341" name="楕円 340"/>
        <xdr:cNvSpPr/>
      </xdr:nvSpPr>
      <xdr:spPr>
        <a:xfrm>
          <a:off x="169672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77185</xdr:rowOff>
    </xdr:from>
    <xdr:ext cx="762000" cy="259045"/>
    <xdr:sp macro="" textlink="">
      <xdr:nvSpPr>
        <xdr:cNvPr id="342" name="定員管理の状況該当値テキスト"/>
        <xdr:cNvSpPr txBox="1"/>
      </xdr:nvSpPr>
      <xdr:spPr>
        <a:xfrm>
          <a:off x="17106900" y="107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64891</xdr:rowOff>
    </xdr:from>
    <xdr:to>
      <xdr:col>77</xdr:col>
      <xdr:colOff>95250</xdr:colOff>
      <xdr:row>62</xdr:row>
      <xdr:rowOff>166491</xdr:rowOff>
    </xdr:to>
    <xdr:sp macro="" textlink="">
      <xdr:nvSpPr>
        <xdr:cNvPr id="343" name="楕円 342"/>
        <xdr:cNvSpPr/>
      </xdr:nvSpPr>
      <xdr:spPr>
        <a:xfrm>
          <a:off x="16129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44" name="テキスト ボックス 343"/>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54549</xdr:rowOff>
    </xdr:from>
    <xdr:to>
      <xdr:col>73</xdr:col>
      <xdr:colOff>44450</xdr:colOff>
      <xdr:row>62</xdr:row>
      <xdr:rowOff>156149</xdr:rowOff>
    </xdr:to>
    <xdr:sp macro="" textlink="">
      <xdr:nvSpPr>
        <xdr:cNvPr id="345" name="楕円 344"/>
        <xdr:cNvSpPr/>
      </xdr:nvSpPr>
      <xdr:spPr>
        <a:xfrm>
          <a:off x="15240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140926</xdr:rowOff>
    </xdr:from>
    <xdr:ext cx="762000" cy="259045"/>
    <xdr:sp macro="" textlink="">
      <xdr:nvSpPr>
        <xdr:cNvPr id="346" name="テキスト ボックス 345"/>
        <xdr:cNvSpPr txBox="1"/>
      </xdr:nvSpPr>
      <xdr:spPr>
        <a:xfrm>
          <a:off x="14909800" y="107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52251</xdr:rowOff>
    </xdr:from>
    <xdr:to>
      <xdr:col>68</xdr:col>
      <xdr:colOff>203200</xdr:colOff>
      <xdr:row>62</xdr:row>
      <xdr:rowOff>153851</xdr:rowOff>
    </xdr:to>
    <xdr:sp macro="" textlink="">
      <xdr:nvSpPr>
        <xdr:cNvPr id="347" name="楕円 346"/>
        <xdr:cNvSpPr/>
      </xdr:nvSpPr>
      <xdr:spPr>
        <a:xfrm>
          <a:off x="14351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48" name="テキスト ボックス 347"/>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8588</xdr:rowOff>
    </xdr:from>
    <xdr:to>
      <xdr:col>64</xdr:col>
      <xdr:colOff>152400</xdr:colOff>
      <xdr:row>62</xdr:row>
      <xdr:rowOff>110188</xdr:rowOff>
    </xdr:to>
    <xdr:sp macro="" textlink="">
      <xdr:nvSpPr>
        <xdr:cNvPr id="349" name="楕円 348"/>
        <xdr:cNvSpPr/>
      </xdr:nvSpPr>
      <xdr:spPr>
        <a:xfrm>
          <a:off x="13462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94965</xdr:rowOff>
    </xdr:from>
    <xdr:ext cx="762000" cy="259045"/>
    <xdr:sp macro="" textlink="">
      <xdr:nvSpPr>
        <xdr:cNvPr id="350" name="テキスト ボックス 349"/>
        <xdr:cNvSpPr txBox="1"/>
      </xdr:nvSpPr>
      <xdr:spPr>
        <a:xfrm>
          <a:off x="13131800" y="1072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今後、公営企業会計への繰出の増加やＪＲ駅前等整備事業、火葬場整備事業等の多額の借入が予定されており、事業計画の整理・縮小や計画の見直し等、起債依存型の事業実施を再検討し、</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市債発行の抑制に努める。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40111</xdr:rowOff>
    </xdr:from>
    <xdr:to>
      <xdr:col>81</xdr:col>
      <xdr:colOff>44450</xdr:colOff>
      <xdr:row>37</xdr:row>
      <xdr:rowOff>50165</xdr:rowOff>
    </xdr:to>
    <xdr:cxnSp macro="">
      <xdr:nvCxnSpPr>
        <xdr:cNvPr id="384" name="直線コネクタ 383"/>
        <xdr:cNvCxnSpPr/>
      </xdr:nvCxnSpPr>
      <xdr:spPr>
        <a:xfrm flipV="1">
          <a:off x="16179800" y="638376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50165</xdr:rowOff>
    </xdr:to>
    <xdr:cxnSp macro="">
      <xdr:nvCxnSpPr>
        <xdr:cNvPr id="387" name="直線コネクタ 386"/>
        <xdr:cNvCxnSpPr/>
      </xdr:nvCxnSpPr>
      <xdr:spPr>
        <a:xfrm>
          <a:off x="15290800" y="63817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58208</xdr:rowOff>
    </xdr:to>
    <xdr:cxnSp macro="">
      <xdr:nvCxnSpPr>
        <xdr:cNvPr id="390" name="直線コネクタ 389"/>
        <xdr:cNvCxnSpPr/>
      </xdr:nvCxnSpPr>
      <xdr:spPr>
        <a:xfrm flipV="1">
          <a:off x="14401800" y="638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82338</xdr:rowOff>
    </xdr:to>
    <xdr:cxnSp macro="">
      <xdr:nvCxnSpPr>
        <xdr:cNvPr id="393" name="直線コネクタ 392"/>
        <xdr:cNvCxnSpPr/>
      </xdr:nvCxnSpPr>
      <xdr:spPr>
        <a:xfrm flipV="1">
          <a:off x="13512800" y="64018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160761</xdr:rowOff>
    </xdr:from>
    <xdr:to>
      <xdr:col>81</xdr:col>
      <xdr:colOff>95250</xdr:colOff>
      <xdr:row>37</xdr:row>
      <xdr:rowOff>90911</xdr:rowOff>
    </xdr:to>
    <xdr:sp macro="" textlink="">
      <xdr:nvSpPr>
        <xdr:cNvPr id="403" name="楕円 402"/>
        <xdr:cNvSpPr/>
      </xdr:nvSpPr>
      <xdr:spPr>
        <a:xfrm>
          <a:off x="169672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132838</xdr:rowOff>
    </xdr:from>
    <xdr:ext cx="762000" cy="259045"/>
    <xdr:sp macro="" textlink="">
      <xdr:nvSpPr>
        <xdr:cNvPr id="404" name="公債費負担の状況該当値テキスト"/>
        <xdr:cNvSpPr txBox="1"/>
      </xdr:nvSpPr>
      <xdr:spPr>
        <a:xfrm>
          <a:off x="17106900" y="63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170815</xdr:rowOff>
    </xdr:from>
    <xdr:to>
      <xdr:col>77</xdr:col>
      <xdr:colOff>95250</xdr:colOff>
      <xdr:row>37</xdr:row>
      <xdr:rowOff>100965</xdr:rowOff>
    </xdr:to>
    <xdr:sp macro="" textlink="">
      <xdr:nvSpPr>
        <xdr:cNvPr id="405" name="楕円 404"/>
        <xdr:cNvSpPr/>
      </xdr:nvSpPr>
      <xdr:spPr>
        <a:xfrm>
          <a:off x="16129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85742</xdr:rowOff>
    </xdr:from>
    <xdr:ext cx="736600" cy="259045"/>
    <xdr:sp macro="" textlink="">
      <xdr:nvSpPr>
        <xdr:cNvPr id="406" name="テキスト ボックス 405"/>
        <xdr:cNvSpPr txBox="1"/>
      </xdr:nvSpPr>
      <xdr:spPr>
        <a:xfrm>
          <a:off x="15798800" y="642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7" name="楕円 406"/>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408" name="テキスト ボックス 407"/>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09" name="楕円 408"/>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10" name="テキスト ボックス 409"/>
        <xdr:cNvSpPr txBox="1"/>
      </xdr:nvSpPr>
      <xdr:spPr>
        <a:xfrm>
          <a:off x="14020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31538</xdr:rowOff>
    </xdr:from>
    <xdr:to>
      <xdr:col>64</xdr:col>
      <xdr:colOff>152400</xdr:colOff>
      <xdr:row>37</xdr:row>
      <xdr:rowOff>133138</xdr:rowOff>
    </xdr:to>
    <xdr:sp macro="" textlink="">
      <xdr:nvSpPr>
        <xdr:cNvPr id="411" name="楕円 410"/>
        <xdr:cNvSpPr/>
      </xdr:nvSpPr>
      <xdr:spPr>
        <a:xfrm>
          <a:off x="13462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117915</xdr:rowOff>
    </xdr:from>
    <xdr:ext cx="762000" cy="259045"/>
    <xdr:sp macro="" textlink="">
      <xdr:nvSpPr>
        <xdr:cNvPr id="412" name="テキスト ボックス 411"/>
        <xdr:cNvSpPr txBox="1"/>
      </xdr:nvSpPr>
      <xdr:spPr>
        <a:xfrm>
          <a:off x="13131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公共施設の再編整備や学校施設の長寿命化への財源として計画的に積み立てている基金等の残高が増加したため、</a:t>
          </a:r>
          <a:r>
            <a:rPr kumimoji="1" lang="ja-JP" altLang="ja-JP" sz="1100">
              <a:solidFill>
                <a:schemeClr val="dk1"/>
              </a:solidFill>
              <a:effectLst/>
              <a:latin typeface="+mn-lt"/>
              <a:ea typeface="+mn-ea"/>
              <a:cs typeface="+mn-cs"/>
            </a:rPr>
            <a:t>将来負担比率は、前年度に比べ</a:t>
          </a:r>
          <a:r>
            <a:rPr kumimoji="1" lang="en-US" altLang="ja-JP" sz="1100">
              <a:solidFill>
                <a:schemeClr val="dk1"/>
              </a:solidFill>
              <a:effectLst/>
              <a:latin typeface="+mn-lt"/>
              <a:ea typeface="+mn-ea"/>
              <a:cs typeface="+mn-cs"/>
            </a:rPr>
            <a:t>9.5 </a:t>
          </a:r>
          <a:r>
            <a:rPr kumimoji="1" lang="ja-JP" altLang="ja-JP" sz="1100">
              <a:solidFill>
                <a:schemeClr val="dk1"/>
              </a:solidFill>
              <a:effectLst/>
              <a:latin typeface="+mn-lt"/>
              <a:ea typeface="+mn-ea"/>
              <a:cs typeface="+mn-cs"/>
            </a:rPr>
            <a:t>ポイント改善している。</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増加した基金は主に特定目的基金であり、弾力性のある</a:t>
          </a:r>
          <a:r>
            <a:rPr kumimoji="1" lang="ja-JP" altLang="ja-JP" sz="1100">
              <a:solidFill>
                <a:schemeClr val="dk1"/>
              </a:solidFill>
              <a:effectLst/>
              <a:latin typeface="+mn-lt"/>
              <a:ea typeface="+mn-ea"/>
              <a:cs typeface="+mn-cs"/>
            </a:rPr>
            <a:t>健全な財政運営</a:t>
          </a:r>
          <a:r>
            <a:rPr kumimoji="1" lang="ja-JP" altLang="en-US" sz="1100">
              <a:solidFill>
                <a:schemeClr val="dk1"/>
              </a:solidFill>
              <a:effectLst/>
              <a:latin typeface="+mn-lt"/>
              <a:ea typeface="+mn-ea"/>
              <a:cs typeface="+mn-cs"/>
            </a:rPr>
            <a:t>を行うために、さらなる</a:t>
          </a:r>
          <a:r>
            <a:rPr kumimoji="1" lang="ja-JP" altLang="ja-JP" sz="1100">
              <a:solidFill>
                <a:schemeClr val="dk1"/>
              </a:solidFill>
              <a:effectLst/>
              <a:latin typeface="+mn-lt"/>
              <a:ea typeface="+mn-ea"/>
              <a:cs typeface="+mn-cs"/>
            </a:rPr>
            <a:t>事業の適正化に努める。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28738</xdr:rowOff>
    </xdr:from>
    <xdr:to>
      <xdr:col>81</xdr:col>
      <xdr:colOff>44450</xdr:colOff>
      <xdr:row>14</xdr:row>
      <xdr:rowOff>61486</xdr:rowOff>
    </xdr:to>
    <xdr:cxnSp macro="">
      <xdr:nvCxnSpPr>
        <xdr:cNvPr id="448" name="直線コネクタ 447"/>
        <xdr:cNvCxnSpPr/>
      </xdr:nvCxnSpPr>
      <xdr:spPr>
        <a:xfrm flipV="1">
          <a:off x="16179800" y="2429038"/>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13515</xdr:rowOff>
    </xdr:from>
    <xdr:ext cx="762000" cy="259045"/>
    <xdr:sp macro="" textlink="">
      <xdr:nvSpPr>
        <xdr:cNvPr id="449" name="将来負担の状況平均値テキスト"/>
        <xdr:cNvSpPr txBox="1"/>
      </xdr:nvSpPr>
      <xdr:spPr>
        <a:xfrm>
          <a:off x="17106900" y="241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61486</xdr:rowOff>
    </xdr:from>
    <xdr:to>
      <xdr:col>77</xdr:col>
      <xdr:colOff>44450</xdr:colOff>
      <xdr:row>14</xdr:row>
      <xdr:rowOff>64244</xdr:rowOff>
    </xdr:to>
    <xdr:cxnSp macro="">
      <xdr:nvCxnSpPr>
        <xdr:cNvPr id="451" name="直線コネクタ 450"/>
        <xdr:cNvCxnSpPr/>
      </xdr:nvCxnSpPr>
      <xdr:spPr>
        <a:xfrm flipV="1">
          <a:off x="15290800" y="2461786"/>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64244</xdr:rowOff>
    </xdr:from>
    <xdr:to>
      <xdr:col>72</xdr:col>
      <xdr:colOff>203200</xdr:colOff>
      <xdr:row>14</xdr:row>
      <xdr:rowOff>114917</xdr:rowOff>
    </xdr:to>
    <xdr:cxnSp macro="">
      <xdr:nvCxnSpPr>
        <xdr:cNvPr id="454" name="直線コネクタ 453"/>
        <xdr:cNvCxnSpPr/>
      </xdr:nvCxnSpPr>
      <xdr:spPr>
        <a:xfrm flipV="1">
          <a:off x="14401800" y="246454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114917</xdr:rowOff>
    </xdr:from>
    <xdr:to>
      <xdr:col>68</xdr:col>
      <xdr:colOff>152400</xdr:colOff>
      <xdr:row>14</xdr:row>
      <xdr:rowOff>146975</xdr:rowOff>
    </xdr:to>
    <xdr:cxnSp macro="">
      <xdr:nvCxnSpPr>
        <xdr:cNvPr id="457" name="直線コネクタ 456"/>
        <xdr:cNvCxnSpPr/>
      </xdr:nvCxnSpPr>
      <xdr:spPr>
        <a:xfrm flipV="1">
          <a:off x="13512800" y="2515217"/>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149388</xdr:rowOff>
    </xdr:from>
    <xdr:to>
      <xdr:col>81</xdr:col>
      <xdr:colOff>95250</xdr:colOff>
      <xdr:row>14</xdr:row>
      <xdr:rowOff>79538</xdr:rowOff>
    </xdr:to>
    <xdr:sp macro="" textlink="">
      <xdr:nvSpPr>
        <xdr:cNvPr id="467" name="楕円 466"/>
        <xdr:cNvSpPr/>
      </xdr:nvSpPr>
      <xdr:spPr>
        <a:xfrm>
          <a:off x="16967200" y="23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70665</xdr:rowOff>
    </xdr:from>
    <xdr:ext cx="762000" cy="259045"/>
    <xdr:sp macro="" textlink="">
      <xdr:nvSpPr>
        <xdr:cNvPr id="468" name="将来負担の状況該当値テキスト"/>
        <xdr:cNvSpPr txBox="1"/>
      </xdr:nvSpPr>
      <xdr:spPr>
        <a:xfrm>
          <a:off x="17106900" y="229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10686</xdr:rowOff>
    </xdr:from>
    <xdr:to>
      <xdr:col>77</xdr:col>
      <xdr:colOff>95250</xdr:colOff>
      <xdr:row>14</xdr:row>
      <xdr:rowOff>112286</xdr:rowOff>
    </xdr:to>
    <xdr:sp macro="" textlink="">
      <xdr:nvSpPr>
        <xdr:cNvPr id="469" name="楕円 468"/>
        <xdr:cNvSpPr/>
      </xdr:nvSpPr>
      <xdr:spPr>
        <a:xfrm>
          <a:off x="16129000" y="24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122463</xdr:rowOff>
    </xdr:from>
    <xdr:ext cx="736600" cy="259045"/>
    <xdr:sp macro="" textlink="">
      <xdr:nvSpPr>
        <xdr:cNvPr id="470" name="テキスト ボックス 469"/>
        <xdr:cNvSpPr txBox="1"/>
      </xdr:nvSpPr>
      <xdr:spPr>
        <a:xfrm>
          <a:off x="15798800" y="217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13444</xdr:rowOff>
    </xdr:from>
    <xdr:to>
      <xdr:col>73</xdr:col>
      <xdr:colOff>44450</xdr:colOff>
      <xdr:row>14</xdr:row>
      <xdr:rowOff>115044</xdr:rowOff>
    </xdr:to>
    <xdr:sp macro="" textlink="">
      <xdr:nvSpPr>
        <xdr:cNvPr id="471" name="楕円 470"/>
        <xdr:cNvSpPr/>
      </xdr:nvSpPr>
      <xdr:spPr>
        <a:xfrm>
          <a:off x="15240000" y="24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125221</xdr:rowOff>
    </xdr:from>
    <xdr:ext cx="762000" cy="259045"/>
    <xdr:sp macro="" textlink="">
      <xdr:nvSpPr>
        <xdr:cNvPr id="472" name="テキスト ボックス 471"/>
        <xdr:cNvSpPr txBox="1"/>
      </xdr:nvSpPr>
      <xdr:spPr>
        <a:xfrm>
          <a:off x="14909800" y="218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64117</xdr:rowOff>
    </xdr:from>
    <xdr:to>
      <xdr:col>68</xdr:col>
      <xdr:colOff>203200</xdr:colOff>
      <xdr:row>14</xdr:row>
      <xdr:rowOff>165717</xdr:rowOff>
    </xdr:to>
    <xdr:sp macro="" textlink="">
      <xdr:nvSpPr>
        <xdr:cNvPr id="473" name="楕円 472"/>
        <xdr:cNvSpPr/>
      </xdr:nvSpPr>
      <xdr:spPr>
        <a:xfrm>
          <a:off x="14351000" y="24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150494</xdr:rowOff>
    </xdr:from>
    <xdr:ext cx="762000" cy="259045"/>
    <xdr:sp macro="" textlink="">
      <xdr:nvSpPr>
        <xdr:cNvPr id="474" name="テキスト ボックス 473"/>
        <xdr:cNvSpPr txBox="1"/>
      </xdr:nvSpPr>
      <xdr:spPr>
        <a:xfrm>
          <a:off x="14020800" y="25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96175</xdr:rowOff>
    </xdr:from>
    <xdr:to>
      <xdr:col>64</xdr:col>
      <xdr:colOff>152400</xdr:colOff>
      <xdr:row>15</xdr:row>
      <xdr:rowOff>26325</xdr:rowOff>
    </xdr:to>
    <xdr:sp macro="" textlink="">
      <xdr:nvSpPr>
        <xdr:cNvPr id="475" name="楕円 474"/>
        <xdr:cNvSpPr/>
      </xdr:nvSpPr>
      <xdr:spPr>
        <a:xfrm>
          <a:off x="13462000" y="24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11102</xdr:rowOff>
    </xdr:from>
    <xdr:ext cx="762000" cy="259045"/>
    <xdr:sp macro="" textlink="">
      <xdr:nvSpPr>
        <xdr:cNvPr id="476" name="テキスト ボックス 475"/>
        <xdr:cNvSpPr txBox="1"/>
      </xdr:nvSpPr>
      <xdr:spPr>
        <a:xfrm>
          <a:off x="13131800" y="25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37,411
36,939
125.46
18,948,456
18,090,386
651,067
10,656,170
17,163,581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人件費は、類似団体の平均よりもやや高い数値で推移している。平成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年度は業務の高度化・専門化による職員数の増加</a:t>
          </a:r>
          <a:r>
            <a:rPr kumimoji="1" lang="ja-JP" altLang="en-US"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上昇した。今後も適正な定数管理に取り組み、人件費の削減に努める。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129286</xdr:rowOff>
    </xdr:to>
    <xdr:cxnSp macro="">
      <xdr:nvCxnSpPr>
        <xdr:cNvPr id="64" name="直線コネクタ 63"/>
        <xdr:cNvCxnSpPr/>
      </xdr:nvCxnSpPr>
      <xdr:spPr>
        <a:xfrm>
          <a:off x="3987800" y="64592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115570</xdr:rowOff>
    </xdr:to>
    <xdr:cxnSp macro="">
      <xdr:nvCxnSpPr>
        <xdr:cNvPr id="67" name="直線コネクタ 66"/>
        <xdr:cNvCxnSpPr/>
      </xdr:nvCxnSpPr>
      <xdr:spPr>
        <a:xfrm>
          <a:off x="3098800" y="6440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97282</xdr:rowOff>
    </xdr:to>
    <xdr:cxnSp macro="">
      <xdr:nvCxnSpPr>
        <xdr:cNvPr id="70" name="直線コネクタ 69"/>
        <xdr:cNvCxnSpPr/>
      </xdr:nvCxnSpPr>
      <xdr:spPr>
        <a:xfrm>
          <a:off x="2209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46990</xdr:rowOff>
    </xdr:to>
    <xdr:cxnSp macro="">
      <xdr:nvCxnSpPr>
        <xdr:cNvPr id="73" name="直線コネクタ 72"/>
        <xdr:cNvCxnSpPr/>
      </xdr:nvCxnSpPr>
      <xdr:spPr>
        <a:xfrm>
          <a:off x="1320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収入確保策としてクラウドファンディング等の実施に伴う業務委託等</a:t>
          </a:r>
          <a:r>
            <a:rPr kumimoji="1" lang="ja-JP" altLang="ja-JP" sz="1100">
              <a:solidFill>
                <a:schemeClr val="dk1"/>
              </a:solidFill>
              <a:effectLst/>
              <a:latin typeface="+mn-lt"/>
              <a:ea typeface="+mn-ea"/>
              <a:cs typeface="+mn-cs"/>
            </a:rPr>
            <a:t>により、前年度よりも</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歳入確保につながる施策には投資しつつ、同時に各種</a:t>
          </a:r>
          <a:r>
            <a:rPr kumimoji="1" lang="ja-JP" altLang="ja-JP" sz="1100">
              <a:solidFill>
                <a:schemeClr val="dk1"/>
              </a:solidFill>
              <a:effectLst/>
              <a:latin typeface="+mn-lt"/>
              <a:ea typeface="+mn-ea"/>
              <a:cs typeface="+mn-cs"/>
            </a:rPr>
            <a:t>業務の最適化</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コスト削減</a:t>
          </a:r>
          <a:r>
            <a:rPr kumimoji="1" lang="ja-JP" altLang="en-US" sz="1100">
              <a:solidFill>
                <a:schemeClr val="dk1"/>
              </a:solidFill>
              <a:effectLst/>
              <a:latin typeface="+mn-lt"/>
              <a:ea typeface="+mn-ea"/>
              <a:cs typeface="+mn-cs"/>
            </a:rPr>
            <a:t>を行っていく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80736</xdr:rowOff>
    </xdr:to>
    <xdr:cxnSp macro="">
      <xdr:nvCxnSpPr>
        <xdr:cNvPr id="127" name="直線コネクタ 126"/>
        <xdr:cNvCxnSpPr/>
      </xdr:nvCxnSpPr>
      <xdr:spPr>
        <a:xfrm>
          <a:off x="15671800" y="29191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48079</xdr:rowOff>
    </xdr:to>
    <xdr:cxnSp macro="">
      <xdr:nvCxnSpPr>
        <xdr:cNvPr id="130" name="直線コネクタ 129"/>
        <xdr:cNvCxnSpPr/>
      </xdr:nvCxnSpPr>
      <xdr:spPr>
        <a:xfrm flipV="1">
          <a:off x="14782800" y="2919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17</xdr:row>
      <xdr:rowOff>48079</xdr:rowOff>
    </xdr:to>
    <xdr:cxnSp macro="">
      <xdr:nvCxnSpPr>
        <xdr:cNvPr id="133" name="直線コネクタ 132"/>
        <xdr:cNvCxnSpPr/>
      </xdr:nvCxnSpPr>
      <xdr:spPr>
        <a:xfrm>
          <a:off x="13893800" y="2875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17</xdr:row>
      <xdr:rowOff>37193</xdr:rowOff>
    </xdr:to>
    <xdr:cxnSp macro="">
      <xdr:nvCxnSpPr>
        <xdr:cNvPr id="136" name="直線コネクタ 135"/>
        <xdr:cNvCxnSpPr/>
      </xdr:nvCxnSpPr>
      <xdr:spPr>
        <a:xfrm flipV="1">
          <a:off x="13004800" y="2875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6" name="楕円 145"/>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47"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48" name="楕円 147"/>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49" name="テキスト ボックス 148"/>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2" name="楕円 151"/>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168020</xdr:rowOff>
    </xdr:from>
    <xdr:ext cx="762000" cy="259045"/>
    <xdr:sp macro="" textlink="">
      <xdr:nvSpPr>
        <xdr:cNvPr id="153" name="テキスト ボックス 152"/>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4" name="楕円 153"/>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5" name="テキスト ボックス 154"/>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扶助費は、障害福祉サービス費等の増加により比率が上昇した。</a:t>
          </a:r>
          <a:endParaRPr lang="ja-JP" altLang="ja-JP" sz="1400">
            <a:effectLst/>
          </a:endParaRPr>
        </a:p>
        <a:p>
          <a:r>
            <a:rPr kumimoji="1" lang="ja-JP" altLang="ja-JP" sz="1100">
              <a:solidFill>
                <a:schemeClr val="dk1"/>
              </a:solidFill>
              <a:effectLst/>
              <a:latin typeface="+mn-lt"/>
              <a:ea typeface="+mn-ea"/>
              <a:cs typeface="+mn-cs"/>
            </a:rPr>
            <a:t>今後は、少子高齢化施策に係る経費、医療費等の増額が見込まれるため、事業内容を精査し、財政を圧迫する上昇傾向に歯止めをかけるよう努める。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121557</xdr:rowOff>
    </xdr:to>
    <xdr:cxnSp macro="">
      <xdr:nvCxnSpPr>
        <xdr:cNvPr id="190" name="直線コネクタ 189"/>
        <xdr:cNvCxnSpPr/>
      </xdr:nvCxnSpPr>
      <xdr:spPr>
        <a:xfrm>
          <a:off x="3987800" y="9690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88900</xdr:rowOff>
    </xdr:to>
    <xdr:cxnSp macro="">
      <xdr:nvCxnSpPr>
        <xdr:cNvPr id="193" name="直線コネクタ 192"/>
        <xdr:cNvCxnSpPr/>
      </xdr:nvCxnSpPr>
      <xdr:spPr>
        <a:xfrm>
          <a:off x="3098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45357</xdr:rowOff>
    </xdr:to>
    <xdr:cxnSp macro="">
      <xdr:nvCxnSpPr>
        <xdr:cNvPr id="196" name="直線コネクタ 195"/>
        <xdr:cNvCxnSpPr/>
      </xdr:nvCxnSpPr>
      <xdr:spPr>
        <a:xfrm>
          <a:off x="2209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118835</xdr:rowOff>
    </xdr:to>
    <xdr:cxnSp macro="">
      <xdr:nvCxnSpPr>
        <xdr:cNvPr id="199" name="直線コネクタ 198"/>
        <xdr:cNvCxnSpPr/>
      </xdr:nvCxnSpPr>
      <xdr:spPr>
        <a:xfrm>
          <a:off x="1320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9" name="楕円 208"/>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10"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2" name="テキスト ボックス 21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3" name="楕円 212"/>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4" name="テキスト ボックス 213"/>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5" name="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6" name="テキスト ボックス 215"/>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7" name="楕円 216"/>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8" name="テキスト ボックス 217"/>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その他には、繰出金、維持補修費、出資金</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等を集計している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年度は、錦海塩田跡地でのメガソーラー事業の売電開始に伴い、その貸付料収入の基金積立金が大きく増加したものの、</a:t>
          </a:r>
          <a:r>
            <a:rPr kumimoji="1" lang="ja-JP" altLang="ja-JP" sz="1100">
              <a:solidFill>
                <a:schemeClr val="dk1"/>
              </a:solidFill>
              <a:effectLst/>
              <a:latin typeface="+mn-lt"/>
              <a:ea typeface="+mn-ea"/>
              <a:cs typeface="+mn-cs"/>
            </a:rPr>
            <a:t>他会計への繰出金</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と比較し微増となっている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125367</xdr:rowOff>
    </xdr:to>
    <xdr:cxnSp macro="">
      <xdr:nvCxnSpPr>
        <xdr:cNvPr id="253" name="直線コネクタ 252"/>
        <xdr:cNvCxnSpPr/>
      </xdr:nvCxnSpPr>
      <xdr:spPr>
        <a:xfrm>
          <a:off x="15671800" y="95485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118835</xdr:rowOff>
    </xdr:to>
    <xdr:cxnSp macro="">
      <xdr:nvCxnSpPr>
        <xdr:cNvPr id="256" name="直線コネクタ 255"/>
        <xdr:cNvCxnSpPr/>
      </xdr:nvCxnSpPr>
      <xdr:spPr>
        <a:xfrm>
          <a:off x="14782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57</xdr:row>
      <xdr:rowOff>154759</xdr:rowOff>
    </xdr:to>
    <xdr:cxnSp macro="">
      <xdr:nvCxnSpPr>
        <xdr:cNvPr id="259" name="直線コネクタ 258"/>
        <xdr:cNvCxnSpPr/>
      </xdr:nvCxnSpPr>
      <xdr:spPr>
        <a:xfrm flipV="1">
          <a:off x="13893800" y="9515928"/>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95976</xdr:rowOff>
    </xdr:from>
    <xdr:to>
      <xdr:col>69</xdr:col>
      <xdr:colOff>92075</xdr:colOff>
      <xdr:row>57</xdr:row>
      <xdr:rowOff>154759</xdr:rowOff>
    </xdr:to>
    <xdr:cxnSp macro="">
      <xdr:nvCxnSpPr>
        <xdr:cNvPr id="262" name="直線コネクタ 261"/>
        <xdr:cNvCxnSpPr/>
      </xdr:nvCxnSpPr>
      <xdr:spPr>
        <a:xfrm>
          <a:off x="13004800" y="986862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74567</xdr:rowOff>
    </xdr:from>
    <xdr:to>
      <xdr:col>82</xdr:col>
      <xdr:colOff>158750</xdr:colOff>
      <xdr:row>56</xdr:row>
      <xdr:rowOff>4717</xdr:rowOff>
    </xdr:to>
    <xdr:sp macro="" textlink="">
      <xdr:nvSpPr>
        <xdr:cNvPr id="272" name="楕円 271"/>
        <xdr:cNvSpPr/>
      </xdr:nvSpPr>
      <xdr:spPr>
        <a:xfrm>
          <a:off x="164592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91094</xdr:rowOff>
    </xdr:from>
    <xdr:ext cx="762000" cy="259045"/>
    <xdr:sp macro="" textlink="">
      <xdr:nvSpPr>
        <xdr:cNvPr id="273" name="その他該当値テキスト"/>
        <xdr:cNvSpPr txBox="1"/>
      </xdr:nvSpPr>
      <xdr:spPr>
        <a:xfrm>
          <a:off x="16598900" y="934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4" name="楕円 273"/>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5" name="テキスト ボックス 274"/>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6" name="楕円 275"/>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7" name="テキスト ボックス 276"/>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103959</xdr:rowOff>
    </xdr:from>
    <xdr:to>
      <xdr:col>69</xdr:col>
      <xdr:colOff>142875</xdr:colOff>
      <xdr:row>58</xdr:row>
      <xdr:rowOff>34109</xdr:rowOff>
    </xdr:to>
    <xdr:sp macro="" textlink="">
      <xdr:nvSpPr>
        <xdr:cNvPr id="278" name="楕円 277"/>
        <xdr:cNvSpPr/>
      </xdr:nvSpPr>
      <xdr:spPr>
        <a:xfrm>
          <a:off x="13843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18886</xdr:rowOff>
    </xdr:from>
    <xdr:ext cx="762000" cy="259045"/>
    <xdr:sp macro="" textlink="">
      <xdr:nvSpPr>
        <xdr:cNvPr id="279" name="テキスト ボックス 278"/>
        <xdr:cNvSpPr txBox="1"/>
      </xdr:nvSpPr>
      <xdr:spPr>
        <a:xfrm>
          <a:off x="13512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45176</xdr:rowOff>
    </xdr:from>
    <xdr:to>
      <xdr:col>65</xdr:col>
      <xdr:colOff>53975</xdr:colOff>
      <xdr:row>57</xdr:row>
      <xdr:rowOff>146776</xdr:rowOff>
    </xdr:to>
    <xdr:sp macro="" textlink="">
      <xdr:nvSpPr>
        <xdr:cNvPr id="280" name="楕円 279"/>
        <xdr:cNvSpPr/>
      </xdr:nvSpPr>
      <xdr:spPr>
        <a:xfrm>
          <a:off x="12954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131553</xdr:rowOff>
    </xdr:from>
    <xdr:ext cx="762000" cy="259045"/>
    <xdr:sp macro="" textlink="">
      <xdr:nvSpPr>
        <xdr:cNvPr id="281" name="テキスト ボックス 280"/>
        <xdr:cNvSpPr txBox="1"/>
      </xdr:nvSpPr>
      <xdr:spPr>
        <a:xfrm>
          <a:off x="12623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補助費等は、公営企業会計への繰出金</a:t>
          </a:r>
          <a:r>
            <a:rPr kumimoji="1" lang="ja-JP" altLang="en-US" sz="1100">
              <a:solidFill>
                <a:schemeClr val="dk1"/>
              </a:solidFill>
              <a:effectLst/>
              <a:latin typeface="+mn-lt"/>
              <a:ea typeface="+mn-ea"/>
              <a:cs typeface="+mn-cs"/>
            </a:rPr>
            <a:t>の増加等</a:t>
          </a:r>
          <a:r>
            <a:rPr kumimoji="1" lang="ja-JP" altLang="ja-JP" sz="1100">
              <a:solidFill>
                <a:schemeClr val="dk1"/>
              </a:solidFill>
              <a:effectLst/>
              <a:latin typeface="+mn-lt"/>
              <a:ea typeface="+mn-ea"/>
              <a:cs typeface="+mn-cs"/>
            </a:rPr>
            <a:t>により、前年度よりも</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。今後も基準外繰出しの抑制や各種団体補助金の見直しを実施し、財政運営の適正化に努める。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106426</xdr:rowOff>
    </xdr:to>
    <xdr:cxnSp macro="">
      <xdr:nvCxnSpPr>
        <xdr:cNvPr id="311" name="直線コネクタ 310"/>
        <xdr:cNvCxnSpPr/>
      </xdr:nvCxnSpPr>
      <xdr:spPr>
        <a:xfrm>
          <a:off x="15671800" y="60751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120142</xdr:rowOff>
    </xdr:to>
    <xdr:cxnSp macro="">
      <xdr:nvCxnSpPr>
        <xdr:cNvPr id="314" name="直線コネクタ 313"/>
        <xdr:cNvCxnSpPr/>
      </xdr:nvCxnSpPr>
      <xdr:spPr>
        <a:xfrm flipV="1">
          <a:off x="14782800" y="6075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35</xdr:row>
      <xdr:rowOff>120142</xdr:rowOff>
    </xdr:to>
    <xdr:cxnSp macro="">
      <xdr:nvCxnSpPr>
        <xdr:cNvPr id="317" name="直線コネクタ 316"/>
        <xdr:cNvCxnSpPr/>
      </xdr:nvCxnSpPr>
      <xdr:spPr>
        <a:xfrm>
          <a:off x="13893800" y="59517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131572</xdr:rowOff>
    </xdr:to>
    <xdr:cxnSp macro="">
      <xdr:nvCxnSpPr>
        <xdr:cNvPr id="320" name="直線コネクタ 319"/>
        <xdr:cNvCxnSpPr/>
      </xdr:nvCxnSpPr>
      <xdr:spPr>
        <a:xfrm flipV="1">
          <a:off x="13004800" y="5951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30" name="楕円 329"/>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31"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2" name="楕円 331"/>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3" name="テキスト ボックス 33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4" name="楕円 333"/>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5" name="テキスト ボックス 334"/>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36" name="楕円 335"/>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37" name="テキスト ボックス 336"/>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38" name="楕円 337"/>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9" name="テキスト ボックス 338"/>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、本市誕生直後に行った合併特例事業債活用事業の償還終了等に伴い</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今後は義務教育施設の大規模改造事業や新市民病院整備事業等の大型投資事業の償還金が増加する見込みであり、元利償還金に対する交付税措置の少ない起債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据置期間の短縮等により将来負担の軽減に努める。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113665</xdr:rowOff>
    </xdr:from>
    <xdr:to>
      <xdr:col>24</xdr:col>
      <xdr:colOff>25400</xdr:colOff>
      <xdr:row>74</xdr:row>
      <xdr:rowOff>127000</xdr:rowOff>
    </xdr:to>
    <xdr:cxnSp macro="">
      <xdr:nvCxnSpPr>
        <xdr:cNvPr id="371" name="直線コネクタ 370"/>
        <xdr:cNvCxnSpPr/>
      </xdr:nvCxnSpPr>
      <xdr:spPr>
        <a:xfrm flipV="1">
          <a:off x="3987800" y="128009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106045</xdr:rowOff>
    </xdr:from>
    <xdr:to>
      <xdr:col>19</xdr:col>
      <xdr:colOff>187325</xdr:colOff>
      <xdr:row>74</xdr:row>
      <xdr:rowOff>127000</xdr:rowOff>
    </xdr:to>
    <xdr:cxnSp macro="">
      <xdr:nvCxnSpPr>
        <xdr:cNvPr id="374" name="直線コネクタ 373"/>
        <xdr:cNvCxnSpPr/>
      </xdr:nvCxnSpPr>
      <xdr:spPr>
        <a:xfrm>
          <a:off x="3098800" y="12793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92710</xdr:rowOff>
    </xdr:from>
    <xdr:to>
      <xdr:col>15</xdr:col>
      <xdr:colOff>98425</xdr:colOff>
      <xdr:row>74</xdr:row>
      <xdr:rowOff>106045</xdr:rowOff>
    </xdr:to>
    <xdr:cxnSp macro="">
      <xdr:nvCxnSpPr>
        <xdr:cNvPr id="377" name="直線コネクタ 376"/>
        <xdr:cNvCxnSpPr/>
      </xdr:nvCxnSpPr>
      <xdr:spPr>
        <a:xfrm>
          <a:off x="2209800" y="127800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92710</xdr:rowOff>
    </xdr:from>
    <xdr:to>
      <xdr:col>11</xdr:col>
      <xdr:colOff>9525</xdr:colOff>
      <xdr:row>74</xdr:row>
      <xdr:rowOff>130810</xdr:rowOff>
    </xdr:to>
    <xdr:cxnSp macro="">
      <xdr:nvCxnSpPr>
        <xdr:cNvPr id="380" name="直線コネクタ 379"/>
        <xdr:cNvCxnSpPr/>
      </xdr:nvCxnSpPr>
      <xdr:spPr>
        <a:xfrm flipV="1">
          <a:off x="1320800" y="12780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62865</xdr:rowOff>
    </xdr:from>
    <xdr:to>
      <xdr:col>24</xdr:col>
      <xdr:colOff>76200</xdr:colOff>
      <xdr:row>74</xdr:row>
      <xdr:rowOff>164465</xdr:rowOff>
    </xdr:to>
    <xdr:sp macro="" textlink="">
      <xdr:nvSpPr>
        <xdr:cNvPr id="390" name="楕円 389"/>
        <xdr:cNvSpPr/>
      </xdr:nvSpPr>
      <xdr:spPr>
        <a:xfrm>
          <a:off x="47752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142892</xdr:rowOff>
    </xdr:from>
    <xdr:ext cx="762000" cy="259045"/>
    <xdr:sp macro="" textlink="">
      <xdr:nvSpPr>
        <xdr:cNvPr id="391" name="公債費該当値テキスト"/>
        <xdr:cNvSpPr txBox="1"/>
      </xdr:nvSpPr>
      <xdr:spPr>
        <a:xfrm>
          <a:off x="4914900" y="1265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2" name="楕円 391"/>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3" name="テキスト ボックス 392"/>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55245</xdr:rowOff>
    </xdr:from>
    <xdr:to>
      <xdr:col>15</xdr:col>
      <xdr:colOff>149225</xdr:colOff>
      <xdr:row>74</xdr:row>
      <xdr:rowOff>156845</xdr:rowOff>
    </xdr:to>
    <xdr:sp macro="" textlink="">
      <xdr:nvSpPr>
        <xdr:cNvPr id="394" name="楕円 393"/>
        <xdr:cNvSpPr/>
      </xdr:nvSpPr>
      <xdr:spPr>
        <a:xfrm>
          <a:off x="3048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167022</xdr:rowOff>
    </xdr:from>
    <xdr:ext cx="762000" cy="259045"/>
    <xdr:sp macro="" textlink="">
      <xdr:nvSpPr>
        <xdr:cNvPr id="395" name="テキスト ボックス 394"/>
        <xdr:cNvSpPr txBox="1"/>
      </xdr:nvSpPr>
      <xdr:spPr>
        <a:xfrm>
          <a:off x="2717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41910</xdr:rowOff>
    </xdr:from>
    <xdr:to>
      <xdr:col>11</xdr:col>
      <xdr:colOff>60325</xdr:colOff>
      <xdr:row>74</xdr:row>
      <xdr:rowOff>143510</xdr:rowOff>
    </xdr:to>
    <xdr:sp macro="" textlink="">
      <xdr:nvSpPr>
        <xdr:cNvPr id="396" name="楕円 395"/>
        <xdr:cNvSpPr/>
      </xdr:nvSpPr>
      <xdr:spPr>
        <a:xfrm>
          <a:off x="2159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153687</xdr:rowOff>
    </xdr:from>
    <xdr:ext cx="762000" cy="259045"/>
    <xdr:sp macro="" textlink="">
      <xdr:nvSpPr>
        <xdr:cNvPr id="397" name="テキスト ボックス 396"/>
        <xdr:cNvSpPr txBox="1"/>
      </xdr:nvSpPr>
      <xdr:spPr>
        <a:xfrm>
          <a:off x="1828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80010</xdr:rowOff>
    </xdr:from>
    <xdr:to>
      <xdr:col>6</xdr:col>
      <xdr:colOff>171450</xdr:colOff>
      <xdr:row>75</xdr:row>
      <xdr:rowOff>10160</xdr:rowOff>
    </xdr:to>
    <xdr:sp macro="" textlink="">
      <xdr:nvSpPr>
        <xdr:cNvPr id="398" name="楕円 397"/>
        <xdr:cNvSpPr/>
      </xdr:nvSpPr>
      <xdr:spPr>
        <a:xfrm>
          <a:off x="1270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20337</xdr:rowOff>
    </xdr:from>
    <xdr:ext cx="762000" cy="259045"/>
    <xdr:sp macro="" textlink="">
      <xdr:nvSpPr>
        <xdr:cNvPr id="399" name="テキスト ボックス 398"/>
        <xdr:cNvSpPr txBox="1"/>
      </xdr:nvSpPr>
      <xdr:spPr>
        <a:xfrm>
          <a:off x="939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税収の増加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により経常収支比率は類似団体の平均よりも良好な状態にある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今後、合併団体への交付税優遇措置が段階的に削減され、一般財源の減少による財政の硬直化が見込まれることから、引き続き財政の健全化に努める。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96520</xdr:rowOff>
    </xdr:to>
    <xdr:cxnSp macro="">
      <xdr:nvCxnSpPr>
        <xdr:cNvPr id="432" name="直線コネクタ 431"/>
        <xdr:cNvCxnSpPr/>
      </xdr:nvCxnSpPr>
      <xdr:spPr>
        <a:xfrm>
          <a:off x="15671800" y="132181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20320</xdr:rowOff>
    </xdr:to>
    <xdr:cxnSp macro="">
      <xdr:nvCxnSpPr>
        <xdr:cNvPr id="435" name="直線コネクタ 434"/>
        <xdr:cNvCxnSpPr/>
      </xdr:nvCxnSpPr>
      <xdr:spPr>
        <a:xfrm flipV="1">
          <a:off x="14782800" y="13218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20320</xdr:rowOff>
    </xdr:to>
    <xdr:cxnSp macro="">
      <xdr:nvCxnSpPr>
        <xdr:cNvPr id="438" name="直線コネクタ 437"/>
        <xdr:cNvCxnSpPr/>
      </xdr:nvCxnSpPr>
      <xdr:spPr>
        <a:xfrm>
          <a:off x="13893800" y="13214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153670</xdr:rowOff>
    </xdr:from>
    <xdr:to>
      <xdr:col>69</xdr:col>
      <xdr:colOff>92075</xdr:colOff>
      <xdr:row>77</xdr:row>
      <xdr:rowOff>12700</xdr:rowOff>
    </xdr:to>
    <xdr:cxnSp macro="">
      <xdr:nvCxnSpPr>
        <xdr:cNvPr id="441" name="直線コネクタ 440"/>
        <xdr:cNvCxnSpPr/>
      </xdr:nvCxnSpPr>
      <xdr:spPr>
        <a:xfrm>
          <a:off x="13004800" y="13183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51" name="楕円 450"/>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62247</xdr:rowOff>
    </xdr:from>
    <xdr:ext cx="762000" cy="259045"/>
    <xdr:sp macro="" textlink="">
      <xdr:nvSpPr>
        <xdr:cNvPr id="452" name="公債費以外該当値テキスト"/>
        <xdr:cNvSpPr txBox="1"/>
      </xdr:nvSpPr>
      <xdr:spPr>
        <a:xfrm>
          <a:off x="165989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53" name="楕円 452"/>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77487</xdr:rowOff>
    </xdr:from>
    <xdr:ext cx="736600" cy="259045"/>
    <xdr:sp macro="" textlink="">
      <xdr:nvSpPr>
        <xdr:cNvPr id="454" name="テキスト ボックス 453"/>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55" name="楕円 454"/>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81297</xdr:rowOff>
    </xdr:from>
    <xdr:ext cx="762000" cy="259045"/>
    <xdr:sp macro="" textlink="">
      <xdr:nvSpPr>
        <xdr:cNvPr id="456" name="テキスト ボックス 455"/>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57" name="楕円 456"/>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58" name="テキスト ボックス 45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102870</xdr:rowOff>
    </xdr:from>
    <xdr:to>
      <xdr:col>65</xdr:col>
      <xdr:colOff>53975</xdr:colOff>
      <xdr:row>77</xdr:row>
      <xdr:rowOff>33020</xdr:rowOff>
    </xdr:to>
    <xdr:sp macro="" textlink="">
      <xdr:nvSpPr>
        <xdr:cNvPr id="459" name="楕円 458"/>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43197</xdr:rowOff>
    </xdr:from>
    <xdr:ext cx="762000" cy="259045"/>
    <xdr:sp macro="" textlink="">
      <xdr:nvSpPr>
        <xdr:cNvPr id="460" name="テキスト ボックス 459"/>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12484</xdr:rowOff>
    </xdr:from>
    <xdr:to>
      <xdr:col>29</xdr:col>
      <xdr:colOff>127000</xdr:colOff>
      <xdr:row>18</xdr:row>
      <xdr:rowOff>13005</xdr:rowOff>
    </xdr:to>
    <xdr:cxnSp macro="">
      <xdr:nvCxnSpPr>
        <xdr:cNvPr id="50" name="直線コネクタ 49"/>
        <xdr:cNvCxnSpPr/>
      </xdr:nvCxnSpPr>
      <xdr:spPr bwMode="auto">
        <a:xfrm>
          <a:off x="5003800" y="3146209"/>
          <a:ext cx="647700" cy="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12484</xdr:rowOff>
    </xdr:from>
    <xdr:to>
      <xdr:col>26</xdr:col>
      <xdr:colOff>50800</xdr:colOff>
      <xdr:row>18</xdr:row>
      <xdr:rowOff>62954</xdr:rowOff>
    </xdr:to>
    <xdr:cxnSp macro="">
      <xdr:nvCxnSpPr>
        <xdr:cNvPr id="53" name="直線コネクタ 52"/>
        <xdr:cNvCxnSpPr/>
      </xdr:nvCxnSpPr>
      <xdr:spPr bwMode="auto">
        <a:xfrm flipV="1">
          <a:off x="4305300" y="3146209"/>
          <a:ext cx="698500" cy="5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62954</xdr:rowOff>
    </xdr:from>
    <xdr:to>
      <xdr:col>22</xdr:col>
      <xdr:colOff>114300</xdr:colOff>
      <xdr:row>18</xdr:row>
      <xdr:rowOff>74130</xdr:rowOff>
    </xdr:to>
    <xdr:cxnSp macro="">
      <xdr:nvCxnSpPr>
        <xdr:cNvPr id="56" name="直線コネクタ 55"/>
        <xdr:cNvCxnSpPr/>
      </xdr:nvCxnSpPr>
      <xdr:spPr bwMode="auto">
        <a:xfrm flipV="1">
          <a:off x="3606800" y="3196679"/>
          <a:ext cx="698500" cy="1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74130</xdr:rowOff>
    </xdr:from>
    <xdr:to>
      <xdr:col>18</xdr:col>
      <xdr:colOff>177800</xdr:colOff>
      <xdr:row>18</xdr:row>
      <xdr:rowOff>104953</xdr:rowOff>
    </xdr:to>
    <xdr:cxnSp macro="">
      <xdr:nvCxnSpPr>
        <xdr:cNvPr id="59" name="直線コネクタ 58"/>
        <xdr:cNvCxnSpPr/>
      </xdr:nvCxnSpPr>
      <xdr:spPr bwMode="auto">
        <a:xfrm flipV="1">
          <a:off x="2908300" y="3207855"/>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133655</xdr:rowOff>
    </xdr:from>
    <xdr:to>
      <xdr:col>29</xdr:col>
      <xdr:colOff>177800</xdr:colOff>
      <xdr:row>18</xdr:row>
      <xdr:rowOff>63805</xdr:rowOff>
    </xdr:to>
    <xdr:sp macro="" textlink="">
      <xdr:nvSpPr>
        <xdr:cNvPr id="69" name="楕円 68"/>
        <xdr:cNvSpPr/>
      </xdr:nvSpPr>
      <xdr:spPr bwMode="auto">
        <a:xfrm>
          <a:off x="5600700" y="309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105732</xdr:rowOff>
    </xdr:from>
    <xdr:ext cx="762000" cy="259045"/>
    <xdr:sp macro="" textlink="">
      <xdr:nvSpPr>
        <xdr:cNvPr id="70" name="人口1人当たり決算額の推移該当値テキスト130"/>
        <xdr:cNvSpPr txBox="1"/>
      </xdr:nvSpPr>
      <xdr:spPr>
        <a:xfrm>
          <a:off x="5740400" y="30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133134</xdr:rowOff>
    </xdr:from>
    <xdr:to>
      <xdr:col>26</xdr:col>
      <xdr:colOff>101600</xdr:colOff>
      <xdr:row>18</xdr:row>
      <xdr:rowOff>63284</xdr:rowOff>
    </xdr:to>
    <xdr:sp macro="" textlink="">
      <xdr:nvSpPr>
        <xdr:cNvPr id="71" name="楕円 70"/>
        <xdr:cNvSpPr/>
      </xdr:nvSpPr>
      <xdr:spPr bwMode="auto">
        <a:xfrm>
          <a:off x="4953000" y="309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48061</xdr:rowOff>
    </xdr:from>
    <xdr:ext cx="736600" cy="259045"/>
    <xdr:sp macro="" textlink="">
      <xdr:nvSpPr>
        <xdr:cNvPr id="72" name="テキスト ボックス 71"/>
        <xdr:cNvSpPr txBox="1"/>
      </xdr:nvSpPr>
      <xdr:spPr>
        <a:xfrm>
          <a:off x="4622800" y="3181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12154</xdr:rowOff>
    </xdr:from>
    <xdr:to>
      <xdr:col>22</xdr:col>
      <xdr:colOff>165100</xdr:colOff>
      <xdr:row>18</xdr:row>
      <xdr:rowOff>113754</xdr:rowOff>
    </xdr:to>
    <xdr:sp macro="" textlink="">
      <xdr:nvSpPr>
        <xdr:cNvPr id="73" name="楕円 72"/>
        <xdr:cNvSpPr/>
      </xdr:nvSpPr>
      <xdr:spPr bwMode="auto">
        <a:xfrm>
          <a:off x="4254500" y="314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98531</xdr:rowOff>
    </xdr:from>
    <xdr:ext cx="762000" cy="259045"/>
    <xdr:sp macro="" textlink="">
      <xdr:nvSpPr>
        <xdr:cNvPr id="74" name="テキスト ボックス 73"/>
        <xdr:cNvSpPr txBox="1"/>
      </xdr:nvSpPr>
      <xdr:spPr>
        <a:xfrm>
          <a:off x="3924300" y="32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23330</xdr:rowOff>
    </xdr:from>
    <xdr:to>
      <xdr:col>19</xdr:col>
      <xdr:colOff>38100</xdr:colOff>
      <xdr:row>18</xdr:row>
      <xdr:rowOff>124930</xdr:rowOff>
    </xdr:to>
    <xdr:sp macro="" textlink="">
      <xdr:nvSpPr>
        <xdr:cNvPr id="75" name="楕円 74"/>
        <xdr:cNvSpPr/>
      </xdr:nvSpPr>
      <xdr:spPr bwMode="auto">
        <a:xfrm>
          <a:off x="3556000" y="315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109707</xdr:rowOff>
    </xdr:from>
    <xdr:ext cx="762000" cy="259045"/>
    <xdr:sp macro="" textlink="">
      <xdr:nvSpPr>
        <xdr:cNvPr id="76" name="テキスト ボックス 75"/>
        <xdr:cNvSpPr txBox="1"/>
      </xdr:nvSpPr>
      <xdr:spPr>
        <a:xfrm>
          <a:off x="3225800" y="32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54153</xdr:rowOff>
    </xdr:from>
    <xdr:to>
      <xdr:col>15</xdr:col>
      <xdr:colOff>101600</xdr:colOff>
      <xdr:row>18</xdr:row>
      <xdr:rowOff>155753</xdr:rowOff>
    </xdr:to>
    <xdr:sp macro="" textlink="">
      <xdr:nvSpPr>
        <xdr:cNvPr id="77" name="楕円 76"/>
        <xdr:cNvSpPr/>
      </xdr:nvSpPr>
      <xdr:spPr bwMode="auto">
        <a:xfrm>
          <a:off x="2857500" y="318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140530</xdr:rowOff>
    </xdr:from>
    <xdr:ext cx="762000" cy="259045"/>
    <xdr:sp macro="" textlink="">
      <xdr:nvSpPr>
        <xdr:cNvPr id="78" name="テキスト ボックス 77"/>
        <xdr:cNvSpPr txBox="1"/>
      </xdr:nvSpPr>
      <xdr:spPr>
        <a:xfrm>
          <a:off x="2527300" y="327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324590</xdr:rowOff>
    </xdr:from>
    <xdr:to>
      <xdr:col>29</xdr:col>
      <xdr:colOff>127000</xdr:colOff>
      <xdr:row>38</xdr:row>
      <xdr:rowOff>13805</xdr:rowOff>
    </xdr:to>
    <xdr:cxnSp macro="">
      <xdr:nvCxnSpPr>
        <xdr:cNvPr id="112" name="直線コネクタ 111"/>
        <xdr:cNvCxnSpPr/>
      </xdr:nvCxnSpPr>
      <xdr:spPr bwMode="auto">
        <a:xfrm>
          <a:off x="5003800" y="7449290"/>
          <a:ext cx="647700" cy="32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324590</xdr:rowOff>
    </xdr:from>
    <xdr:to>
      <xdr:col>26</xdr:col>
      <xdr:colOff>50800</xdr:colOff>
      <xdr:row>37</xdr:row>
      <xdr:rowOff>335979</xdr:rowOff>
    </xdr:to>
    <xdr:cxnSp macro="">
      <xdr:nvCxnSpPr>
        <xdr:cNvPr id="115" name="直線コネクタ 114"/>
        <xdr:cNvCxnSpPr/>
      </xdr:nvCxnSpPr>
      <xdr:spPr bwMode="auto">
        <a:xfrm flipV="1">
          <a:off x="4305300" y="7449290"/>
          <a:ext cx="698500" cy="1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335979</xdr:rowOff>
    </xdr:from>
    <xdr:to>
      <xdr:col>22</xdr:col>
      <xdr:colOff>114300</xdr:colOff>
      <xdr:row>37</xdr:row>
      <xdr:rowOff>341792</xdr:rowOff>
    </xdr:to>
    <xdr:cxnSp macro="">
      <xdr:nvCxnSpPr>
        <xdr:cNvPr id="118" name="直線コネクタ 117"/>
        <xdr:cNvCxnSpPr/>
      </xdr:nvCxnSpPr>
      <xdr:spPr bwMode="auto">
        <a:xfrm flipV="1">
          <a:off x="3606800" y="7460679"/>
          <a:ext cx="698500" cy="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341792</xdr:rowOff>
    </xdr:from>
    <xdr:to>
      <xdr:col>18</xdr:col>
      <xdr:colOff>177800</xdr:colOff>
      <xdr:row>38</xdr:row>
      <xdr:rowOff>402</xdr:rowOff>
    </xdr:to>
    <xdr:cxnSp macro="">
      <xdr:nvCxnSpPr>
        <xdr:cNvPr id="121" name="直線コネクタ 120"/>
        <xdr:cNvCxnSpPr/>
      </xdr:nvCxnSpPr>
      <xdr:spPr bwMode="auto">
        <a:xfrm flipV="1">
          <a:off x="2908300" y="7466492"/>
          <a:ext cx="698500" cy="1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305905</xdr:rowOff>
    </xdr:from>
    <xdr:to>
      <xdr:col>29</xdr:col>
      <xdr:colOff>177800</xdr:colOff>
      <xdr:row>38</xdr:row>
      <xdr:rowOff>64605</xdr:rowOff>
    </xdr:to>
    <xdr:sp macro="" textlink="">
      <xdr:nvSpPr>
        <xdr:cNvPr id="131" name="楕円 130"/>
        <xdr:cNvSpPr/>
      </xdr:nvSpPr>
      <xdr:spPr bwMode="auto">
        <a:xfrm>
          <a:off x="5600700" y="743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273790</xdr:rowOff>
    </xdr:from>
    <xdr:to>
      <xdr:col>26</xdr:col>
      <xdr:colOff>101600</xdr:colOff>
      <xdr:row>38</xdr:row>
      <xdr:rowOff>32490</xdr:rowOff>
    </xdr:to>
    <xdr:sp macro="" textlink="">
      <xdr:nvSpPr>
        <xdr:cNvPr id="133" name="楕円 132"/>
        <xdr:cNvSpPr/>
      </xdr:nvSpPr>
      <xdr:spPr bwMode="auto">
        <a:xfrm>
          <a:off x="4953000" y="739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42667</xdr:rowOff>
    </xdr:from>
    <xdr:ext cx="736600" cy="259045"/>
    <xdr:sp macro="" textlink="">
      <xdr:nvSpPr>
        <xdr:cNvPr id="134" name="テキスト ボックス 133"/>
        <xdr:cNvSpPr txBox="1"/>
      </xdr:nvSpPr>
      <xdr:spPr>
        <a:xfrm>
          <a:off x="4622800" y="7167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285179</xdr:rowOff>
    </xdr:from>
    <xdr:to>
      <xdr:col>22</xdr:col>
      <xdr:colOff>165100</xdr:colOff>
      <xdr:row>38</xdr:row>
      <xdr:rowOff>43879</xdr:rowOff>
    </xdr:to>
    <xdr:sp macro="" textlink="">
      <xdr:nvSpPr>
        <xdr:cNvPr id="135" name="楕円 134"/>
        <xdr:cNvSpPr/>
      </xdr:nvSpPr>
      <xdr:spPr bwMode="auto">
        <a:xfrm>
          <a:off x="4254500" y="740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28656</xdr:rowOff>
    </xdr:from>
    <xdr:ext cx="762000" cy="259045"/>
    <xdr:sp macro="" textlink="">
      <xdr:nvSpPr>
        <xdr:cNvPr id="136" name="テキスト ボックス 135"/>
        <xdr:cNvSpPr txBox="1"/>
      </xdr:nvSpPr>
      <xdr:spPr>
        <a:xfrm>
          <a:off x="3924300" y="74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290992</xdr:rowOff>
    </xdr:from>
    <xdr:to>
      <xdr:col>19</xdr:col>
      <xdr:colOff>38100</xdr:colOff>
      <xdr:row>38</xdr:row>
      <xdr:rowOff>49692</xdr:rowOff>
    </xdr:to>
    <xdr:sp macro="" textlink="">
      <xdr:nvSpPr>
        <xdr:cNvPr id="137" name="楕円 136"/>
        <xdr:cNvSpPr/>
      </xdr:nvSpPr>
      <xdr:spPr bwMode="auto">
        <a:xfrm>
          <a:off x="3556000" y="741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34469</xdr:rowOff>
    </xdr:from>
    <xdr:ext cx="762000" cy="259045"/>
    <xdr:sp macro="" textlink="">
      <xdr:nvSpPr>
        <xdr:cNvPr id="138" name="テキスト ボックス 137"/>
        <xdr:cNvSpPr txBox="1"/>
      </xdr:nvSpPr>
      <xdr:spPr>
        <a:xfrm>
          <a:off x="3225800" y="750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292502</xdr:rowOff>
    </xdr:from>
    <xdr:to>
      <xdr:col>15</xdr:col>
      <xdr:colOff>101600</xdr:colOff>
      <xdr:row>38</xdr:row>
      <xdr:rowOff>51202</xdr:rowOff>
    </xdr:to>
    <xdr:sp macro="" textlink="">
      <xdr:nvSpPr>
        <xdr:cNvPr id="139" name="楕円 138"/>
        <xdr:cNvSpPr/>
      </xdr:nvSpPr>
      <xdr:spPr bwMode="auto">
        <a:xfrm>
          <a:off x="2857500" y="741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35979</xdr:rowOff>
    </xdr:from>
    <xdr:ext cx="762000" cy="259045"/>
    <xdr:sp macro="" textlink="">
      <xdr:nvSpPr>
        <xdr:cNvPr id="140" name="テキスト ボックス 139"/>
        <xdr:cNvSpPr txBox="1"/>
      </xdr:nvSpPr>
      <xdr:spPr>
        <a:xfrm>
          <a:off x="2527300" y="75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37,411
36,939
125.46
18,948,456
18,090,386
651,067
10,656,170
17,163,581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80950</xdr:rowOff>
    </xdr:from>
    <xdr:to>
      <xdr:col>24</xdr:col>
      <xdr:colOff>63500</xdr:colOff>
      <xdr:row>35</xdr:row>
      <xdr:rowOff>84887</xdr:rowOff>
    </xdr:to>
    <xdr:cxnSp macro="">
      <xdr:nvCxnSpPr>
        <xdr:cNvPr id="61" name="直線コネクタ 60"/>
        <xdr:cNvCxnSpPr/>
      </xdr:nvCxnSpPr>
      <xdr:spPr>
        <a:xfrm flipV="1">
          <a:off x="3797300" y="6081700"/>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84887</xdr:rowOff>
    </xdr:from>
    <xdr:to>
      <xdr:col>19</xdr:col>
      <xdr:colOff>177800</xdr:colOff>
      <xdr:row>35</xdr:row>
      <xdr:rowOff>106515</xdr:rowOff>
    </xdr:to>
    <xdr:cxnSp macro="">
      <xdr:nvCxnSpPr>
        <xdr:cNvPr id="64" name="直線コネクタ 63"/>
        <xdr:cNvCxnSpPr/>
      </xdr:nvCxnSpPr>
      <xdr:spPr>
        <a:xfrm flipV="1">
          <a:off x="2908300" y="6085637"/>
          <a:ext cx="8890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106515</xdr:rowOff>
    </xdr:from>
    <xdr:to>
      <xdr:col>15</xdr:col>
      <xdr:colOff>50800</xdr:colOff>
      <xdr:row>35</xdr:row>
      <xdr:rowOff>118694</xdr:rowOff>
    </xdr:to>
    <xdr:cxnSp macro="">
      <xdr:nvCxnSpPr>
        <xdr:cNvPr id="67" name="直線コネクタ 66"/>
        <xdr:cNvCxnSpPr/>
      </xdr:nvCxnSpPr>
      <xdr:spPr>
        <a:xfrm flipV="1">
          <a:off x="2019300" y="6107265"/>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118694</xdr:rowOff>
    </xdr:from>
    <xdr:to>
      <xdr:col>10</xdr:col>
      <xdr:colOff>114300</xdr:colOff>
      <xdr:row>35</xdr:row>
      <xdr:rowOff>138646</xdr:rowOff>
    </xdr:to>
    <xdr:cxnSp macro="">
      <xdr:nvCxnSpPr>
        <xdr:cNvPr id="70" name="直線コネクタ 69"/>
        <xdr:cNvCxnSpPr/>
      </xdr:nvCxnSpPr>
      <xdr:spPr>
        <a:xfrm flipV="1">
          <a:off x="1130300" y="6119444"/>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30150</xdr:rowOff>
    </xdr:from>
    <xdr:to>
      <xdr:col>24</xdr:col>
      <xdr:colOff>114300</xdr:colOff>
      <xdr:row>35</xdr:row>
      <xdr:rowOff>131750</xdr:rowOff>
    </xdr:to>
    <xdr:sp macro="" textlink="">
      <xdr:nvSpPr>
        <xdr:cNvPr id="80" name="楕円 79"/>
        <xdr:cNvSpPr/>
      </xdr:nvSpPr>
      <xdr:spPr>
        <a:xfrm>
          <a:off x="4584700" y="60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8577</xdr:rowOff>
    </xdr:from>
    <xdr:ext cx="534377" cy="259045"/>
    <xdr:sp macro="" textlink="">
      <xdr:nvSpPr>
        <xdr:cNvPr id="81" name="人件費該当値テキスト"/>
        <xdr:cNvSpPr txBox="1"/>
      </xdr:nvSpPr>
      <xdr:spPr>
        <a:xfrm>
          <a:off x="4686300" y="60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34087</xdr:rowOff>
    </xdr:from>
    <xdr:to>
      <xdr:col>20</xdr:col>
      <xdr:colOff>38100</xdr:colOff>
      <xdr:row>35</xdr:row>
      <xdr:rowOff>135687</xdr:rowOff>
    </xdr:to>
    <xdr:sp macro="" textlink="">
      <xdr:nvSpPr>
        <xdr:cNvPr id="82" name="楕円 81"/>
        <xdr:cNvSpPr/>
      </xdr:nvSpPr>
      <xdr:spPr>
        <a:xfrm>
          <a:off x="3746500" y="60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126814</xdr:rowOff>
    </xdr:from>
    <xdr:ext cx="534377" cy="259045"/>
    <xdr:sp macro="" textlink="">
      <xdr:nvSpPr>
        <xdr:cNvPr id="83" name="テキスト ボックス 82"/>
        <xdr:cNvSpPr txBox="1"/>
      </xdr:nvSpPr>
      <xdr:spPr>
        <a:xfrm>
          <a:off x="3530111" y="61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55715</xdr:rowOff>
    </xdr:from>
    <xdr:to>
      <xdr:col>15</xdr:col>
      <xdr:colOff>101600</xdr:colOff>
      <xdr:row>35</xdr:row>
      <xdr:rowOff>157315</xdr:rowOff>
    </xdr:to>
    <xdr:sp macro="" textlink="">
      <xdr:nvSpPr>
        <xdr:cNvPr id="84" name="楕円 83"/>
        <xdr:cNvSpPr/>
      </xdr:nvSpPr>
      <xdr:spPr>
        <a:xfrm>
          <a:off x="2857500" y="60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148442</xdr:rowOff>
    </xdr:from>
    <xdr:ext cx="534377" cy="259045"/>
    <xdr:sp macro="" textlink="">
      <xdr:nvSpPr>
        <xdr:cNvPr id="85" name="テキスト ボックス 84"/>
        <xdr:cNvSpPr txBox="1"/>
      </xdr:nvSpPr>
      <xdr:spPr>
        <a:xfrm>
          <a:off x="2641111" y="614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67894</xdr:rowOff>
    </xdr:from>
    <xdr:to>
      <xdr:col>10</xdr:col>
      <xdr:colOff>165100</xdr:colOff>
      <xdr:row>35</xdr:row>
      <xdr:rowOff>169494</xdr:rowOff>
    </xdr:to>
    <xdr:sp macro="" textlink="">
      <xdr:nvSpPr>
        <xdr:cNvPr id="86" name="楕円 85"/>
        <xdr:cNvSpPr/>
      </xdr:nvSpPr>
      <xdr:spPr>
        <a:xfrm>
          <a:off x="1968500" y="60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160621</xdr:rowOff>
    </xdr:from>
    <xdr:ext cx="534377" cy="259045"/>
    <xdr:sp macro="" textlink="">
      <xdr:nvSpPr>
        <xdr:cNvPr id="87" name="テキスト ボックス 86"/>
        <xdr:cNvSpPr txBox="1"/>
      </xdr:nvSpPr>
      <xdr:spPr>
        <a:xfrm>
          <a:off x="1752111" y="61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87846</xdr:rowOff>
    </xdr:from>
    <xdr:to>
      <xdr:col>6</xdr:col>
      <xdr:colOff>38100</xdr:colOff>
      <xdr:row>36</xdr:row>
      <xdr:rowOff>17996</xdr:rowOff>
    </xdr:to>
    <xdr:sp macro="" textlink="">
      <xdr:nvSpPr>
        <xdr:cNvPr id="88" name="楕円 87"/>
        <xdr:cNvSpPr/>
      </xdr:nvSpPr>
      <xdr:spPr>
        <a:xfrm>
          <a:off x="1079500" y="60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9123</xdr:rowOff>
    </xdr:from>
    <xdr:ext cx="534377" cy="259045"/>
    <xdr:sp macro="" textlink="">
      <xdr:nvSpPr>
        <xdr:cNvPr id="89" name="テキスト ボックス 88"/>
        <xdr:cNvSpPr txBox="1"/>
      </xdr:nvSpPr>
      <xdr:spPr>
        <a:xfrm>
          <a:off x="863111" y="61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21666</xdr:rowOff>
    </xdr:from>
    <xdr:to>
      <xdr:col>24</xdr:col>
      <xdr:colOff>63500</xdr:colOff>
      <xdr:row>57</xdr:row>
      <xdr:rowOff>85968</xdr:rowOff>
    </xdr:to>
    <xdr:cxnSp macro="">
      <xdr:nvCxnSpPr>
        <xdr:cNvPr id="121" name="直線コネクタ 120"/>
        <xdr:cNvCxnSpPr/>
      </xdr:nvCxnSpPr>
      <xdr:spPr>
        <a:xfrm flipV="1">
          <a:off x="3797300" y="9794316"/>
          <a:ext cx="838200" cy="6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77706</xdr:rowOff>
    </xdr:from>
    <xdr:to>
      <xdr:col>19</xdr:col>
      <xdr:colOff>177800</xdr:colOff>
      <xdr:row>57</xdr:row>
      <xdr:rowOff>85968</xdr:rowOff>
    </xdr:to>
    <xdr:cxnSp macro="">
      <xdr:nvCxnSpPr>
        <xdr:cNvPr id="124" name="直線コネクタ 123"/>
        <xdr:cNvCxnSpPr/>
      </xdr:nvCxnSpPr>
      <xdr:spPr>
        <a:xfrm>
          <a:off x="2908300" y="9850356"/>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77706</xdr:rowOff>
    </xdr:from>
    <xdr:to>
      <xdr:col>15</xdr:col>
      <xdr:colOff>50800</xdr:colOff>
      <xdr:row>57</xdr:row>
      <xdr:rowOff>82104</xdr:rowOff>
    </xdr:to>
    <xdr:cxnSp macro="">
      <xdr:nvCxnSpPr>
        <xdr:cNvPr id="127" name="直線コネクタ 126"/>
        <xdr:cNvCxnSpPr/>
      </xdr:nvCxnSpPr>
      <xdr:spPr>
        <a:xfrm flipV="1">
          <a:off x="2019300" y="9850356"/>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82104</xdr:rowOff>
    </xdr:from>
    <xdr:to>
      <xdr:col>10</xdr:col>
      <xdr:colOff>114300</xdr:colOff>
      <xdr:row>57</xdr:row>
      <xdr:rowOff>109253</xdr:rowOff>
    </xdr:to>
    <xdr:cxnSp macro="">
      <xdr:nvCxnSpPr>
        <xdr:cNvPr id="130" name="直線コネクタ 129"/>
        <xdr:cNvCxnSpPr/>
      </xdr:nvCxnSpPr>
      <xdr:spPr>
        <a:xfrm flipV="1">
          <a:off x="1130300" y="9854754"/>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142316</xdr:rowOff>
    </xdr:from>
    <xdr:to>
      <xdr:col>24</xdr:col>
      <xdr:colOff>114300</xdr:colOff>
      <xdr:row>57</xdr:row>
      <xdr:rowOff>72466</xdr:rowOff>
    </xdr:to>
    <xdr:sp macro="" textlink="">
      <xdr:nvSpPr>
        <xdr:cNvPr id="140" name="楕円 139"/>
        <xdr:cNvSpPr/>
      </xdr:nvSpPr>
      <xdr:spPr>
        <a:xfrm>
          <a:off x="4584700" y="97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120743</xdr:rowOff>
    </xdr:from>
    <xdr:ext cx="534377" cy="259045"/>
    <xdr:sp macro="" textlink="">
      <xdr:nvSpPr>
        <xdr:cNvPr id="141" name="物件費該当値テキスト"/>
        <xdr:cNvSpPr txBox="1"/>
      </xdr:nvSpPr>
      <xdr:spPr>
        <a:xfrm>
          <a:off x="4686300" y="97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35168</xdr:rowOff>
    </xdr:from>
    <xdr:to>
      <xdr:col>20</xdr:col>
      <xdr:colOff>38100</xdr:colOff>
      <xdr:row>57</xdr:row>
      <xdr:rowOff>136768</xdr:rowOff>
    </xdr:to>
    <xdr:sp macro="" textlink="">
      <xdr:nvSpPr>
        <xdr:cNvPr id="142" name="楕円 141"/>
        <xdr:cNvSpPr/>
      </xdr:nvSpPr>
      <xdr:spPr>
        <a:xfrm>
          <a:off x="3746500" y="98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127895</xdr:rowOff>
    </xdr:from>
    <xdr:ext cx="534377" cy="259045"/>
    <xdr:sp macro="" textlink="">
      <xdr:nvSpPr>
        <xdr:cNvPr id="143" name="テキスト ボックス 142"/>
        <xdr:cNvSpPr txBox="1"/>
      </xdr:nvSpPr>
      <xdr:spPr>
        <a:xfrm>
          <a:off x="3530111" y="99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26906</xdr:rowOff>
    </xdr:from>
    <xdr:to>
      <xdr:col>15</xdr:col>
      <xdr:colOff>101600</xdr:colOff>
      <xdr:row>57</xdr:row>
      <xdr:rowOff>128506</xdr:rowOff>
    </xdr:to>
    <xdr:sp macro="" textlink="">
      <xdr:nvSpPr>
        <xdr:cNvPr id="144" name="楕円 143"/>
        <xdr:cNvSpPr/>
      </xdr:nvSpPr>
      <xdr:spPr>
        <a:xfrm>
          <a:off x="2857500" y="97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119633</xdr:rowOff>
    </xdr:from>
    <xdr:ext cx="534377" cy="259045"/>
    <xdr:sp macro="" textlink="">
      <xdr:nvSpPr>
        <xdr:cNvPr id="145" name="テキスト ボックス 144"/>
        <xdr:cNvSpPr txBox="1"/>
      </xdr:nvSpPr>
      <xdr:spPr>
        <a:xfrm>
          <a:off x="2641111" y="98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31304</xdr:rowOff>
    </xdr:from>
    <xdr:to>
      <xdr:col>10</xdr:col>
      <xdr:colOff>165100</xdr:colOff>
      <xdr:row>57</xdr:row>
      <xdr:rowOff>132904</xdr:rowOff>
    </xdr:to>
    <xdr:sp macro="" textlink="">
      <xdr:nvSpPr>
        <xdr:cNvPr id="146" name="楕円 145"/>
        <xdr:cNvSpPr/>
      </xdr:nvSpPr>
      <xdr:spPr>
        <a:xfrm>
          <a:off x="1968500" y="98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124031</xdr:rowOff>
    </xdr:from>
    <xdr:ext cx="534377" cy="259045"/>
    <xdr:sp macro="" textlink="">
      <xdr:nvSpPr>
        <xdr:cNvPr id="147" name="テキスト ボックス 146"/>
        <xdr:cNvSpPr txBox="1"/>
      </xdr:nvSpPr>
      <xdr:spPr>
        <a:xfrm>
          <a:off x="1752111" y="98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58453</xdr:rowOff>
    </xdr:from>
    <xdr:to>
      <xdr:col>6</xdr:col>
      <xdr:colOff>38100</xdr:colOff>
      <xdr:row>57</xdr:row>
      <xdr:rowOff>160053</xdr:rowOff>
    </xdr:to>
    <xdr:sp macro="" textlink="">
      <xdr:nvSpPr>
        <xdr:cNvPr id="148" name="楕円 147"/>
        <xdr:cNvSpPr/>
      </xdr:nvSpPr>
      <xdr:spPr>
        <a:xfrm>
          <a:off x="1079500" y="98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151180</xdr:rowOff>
    </xdr:from>
    <xdr:ext cx="534377" cy="259045"/>
    <xdr:sp macro="" textlink="">
      <xdr:nvSpPr>
        <xdr:cNvPr id="149" name="テキスト ボックス 148"/>
        <xdr:cNvSpPr txBox="1"/>
      </xdr:nvSpPr>
      <xdr:spPr>
        <a:xfrm>
          <a:off x="863111" y="99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22085</xdr:rowOff>
    </xdr:from>
    <xdr:to>
      <xdr:col>24</xdr:col>
      <xdr:colOff>63500</xdr:colOff>
      <xdr:row>78</xdr:row>
      <xdr:rowOff>75189</xdr:rowOff>
    </xdr:to>
    <xdr:cxnSp macro="">
      <xdr:nvCxnSpPr>
        <xdr:cNvPr id="176" name="直線コネクタ 175"/>
        <xdr:cNvCxnSpPr/>
      </xdr:nvCxnSpPr>
      <xdr:spPr>
        <a:xfrm flipV="1">
          <a:off x="3797300" y="13395185"/>
          <a:ext cx="838200" cy="5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74481</xdr:rowOff>
    </xdr:from>
    <xdr:to>
      <xdr:col>19</xdr:col>
      <xdr:colOff>177800</xdr:colOff>
      <xdr:row>78</xdr:row>
      <xdr:rowOff>75189</xdr:rowOff>
    </xdr:to>
    <xdr:cxnSp macro="">
      <xdr:nvCxnSpPr>
        <xdr:cNvPr id="179" name="直線コネクタ 178"/>
        <xdr:cNvCxnSpPr/>
      </xdr:nvCxnSpPr>
      <xdr:spPr>
        <a:xfrm>
          <a:off x="2908300" y="13447581"/>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74481</xdr:rowOff>
    </xdr:from>
    <xdr:to>
      <xdr:col>15</xdr:col>
      <xdr:colOff>50800</xdr:colOff>
      <xdr:row>78</xdr:row>
      <xdr:rowOff>76309</xdr:rowOff>
    </xdr:to>
    <xdr:cxnSp macro="">
      <xdr:nvCxnSpPr>
        <xdr:cNvPr id="182" name="直線コネクタ 181"/>
        <xdr:cNvCxnSpPr/>
      </xdr:nvCxnSpPr>
      <xdr:spPr>
        <a:xfrm flipV="1">
          <a:off x="2019300" y="1344758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73430</xdr:rowOff>
    </xdr:from>
    <xdr:to>
      <xdr:col>10</xdr:col>
      <xdr:colOff>114300</xdr:colOff>
      <xdr:row>78</xdr:row>
      <xdr:rowOff>76309</xdr:rowOff>
    </xdr:to>
    <xdr:cxnSp macro="">
      <xdr:nvCxnSpPr>
        <xdr:cNvPr id="185" name="直線コネクタ 184"/>
        <xdr:cNvCxnSpPr/>
      </xdr:nvCxnSpPr>
      <xdr:spPr>
        <a:xfrm>
          <a:off x="1130300" y="13446530"/>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142735</xdr:rowOff>
    </xdr:from>
    <xdr:to>
      <xdr:col>24</xdr:col>
      <xdr:colOff>114300</xdr:colOff>
      <xdr:row>78</xdr:row>
      <xdr:rowOff>72885</xdr:rowOff>
    </xdr:to>
    <xdr:sp macro="" textlink="">
      <xdr:nvSpPr>
        <xdr:cNvPr id="195" name="楕円 194"/>
        <xdr:cNvSpPr/>
      </xdr:nvSpPr>
      <xdr:spPr>
        <a:xfrm>
          <a:off x="4584700" y="133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63738</xdr:rowOff>
    </xdr:from>
    <xdr:ext cx="469744" cy="259045"/>
    <xdr:sp macro="" textlink="">
      <xdr:nvSpPr>
        <xdr:cNvPr id="196" name="維持補修費該当値テキスト"/>
        <xdr:cNvSpPr txBox="1"/>
      </xdr:nvSpPr>
      <xdr:spPr>
        <a:xfrm>
          <a:off x="4686300" y="132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24389</xdr:rowOff>
    </xdr:from>
    <xdr:to>
      <xdr:col>20</xdr:col>
      <xdr:colOff>38100</xdr:colOff>
      <xdr:row>78</xdr:row>
      <xdr:rowOff>125989</xdr:rowOff>
    </xdr:to>
    <xdr:sp macro="" textlink="">
      <xdr:nvSpPr>
        <xdr:cNvPr id="197" name="楕円 196"/>
        <xdr:cNvSpPr/>
      </xdr:nvSpPr>
      <xdr:spPr>
        <a:xfrm>
          <a:off x="3746500" y="133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117116</xdr:rowOff>
    </xdr:from>
    <xdr:ext cx="469744" cy="259045"/>
    <xdr:sp macro="" textlink="">
      <xdr:nvSpPr>
        <xdr:cNvPr id="198" name="テキスト ボックス 197"/>
        <xdr:cNvSpPr txBox="1"/>
      </xdr:nvSpPr>
      <xdr:spPr>
        <a:xfrm>
          <a:off x="3562428" y="1349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23681</xdr:rowOff>
    </xdr:from>
    <xdr:to>
      <xdr:col>15</xdr:col>
      <xdr:colOff>101600</xdr:colOff>
      <xdr:row>78</xdr:row>
      <xdr:rowOff>125281</xdr:rowOff>
    </xdr:to>
    <xdr:sp macro="" textlink="">
      <xdr:nvSpPr>
        <xdr:cNvPr id="199" name="楕円 198"/>
        <xdr:cNvSpPr/>
      </xdr:nvSpPr>
      <xdr:spPr>
        <a:xfrm>
          <a:off x="2857500" y="133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116408</xdr:rowOff>
    </xdr:from>
    <xdr:ext cx="469744" cy="259045"/>
    <xdr:sp macro="" textlink="">
      <xdr:nvSpPr>
        <xdr:cNvPr id="200" name="テキスト ボックス 199"/>
        <xdr:cNvSpPr txBox="1"/>
      </xdr:nvSpPr>
      <xdr:spPr>
        <a:xfrm>
          <a:off x="2673428" y="1348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25509</xdr:rowOff>
    </xdr:from>
    <xdr:to>
      <xdr:col>10</xdr:col>
      <xdr:colOff>165100</xdr:colOff>
      <xdr:row>78</xdr:row>
      <xdr:rowOff>127109</xdr:rowOff>
    </xdr:to>
    <xdr:sp macro="" textlink="">
      <xdr:nvSpPr>
        <xdr:cNvPr id="201" name="楕円 200"/>
        <xdr:cNvSpPr/>
      </xdr:nvSpPr>
      <xdr:spPr>
        <a:xfrm>
          <a:off x="1968500" y="133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118236</xdr:rowOff>
    </xdr:from>
    <xdr:ext cx="469744" cy="259045"/>
    <xdr:sp macro="" textlink="">
      <xdr:nvSpPr>
        <xdr:cNvPr id="202" name="テキスト ボックス 201"/>
        <xdr:cNvSpPr txBox="1"/>
      </xdr:nvSpPr>
      <xdr:spPr>
        <a:xfrm>
          <a:off x="1784428" y="1349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22630</xdr:rowOff>
    </xdr:from>
    <xdr:to>
      <xdr:col>6</xdr:col>
      <xdr:colOff>38100</xdr:colOff>
      <xdr:row>78</xdr:row>
      <xdr:rowOff>124230</xdr:rowOff>
    </xdr:to>
    <xdr:sp macro="" textlink="">
      <xdr:nvSpPr>
        <xdr:cNvPr id="203" name="楕円 202"/>
        <xdr:cNvSpPr/>
      </xdr:nvSpPr>
      <xdr:spPr>
        <a:xfrm>
          <a:off x="1079500" y="133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115357</xdr:rowOff>
    </xdr:from>
    <xdr:ext cx="469744" cy="259045"/>
    <xdr:sp macro="" textlink="">
      <xdr:nvSpPr>
        <xdr:cNvPr id="204" name="テキスト ボックス 203"/>
        <xdr:cNvSpPr txBox="1"/>
      </xdr:nvSpPr>
      <xdr:spPr>
        <a:xfrm>
          <a:off x="895428" y="134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53023</xdr:rowOff>
    </xdr:from>
    <xdr:to>
      <xdr:col>24</xdr:col>
      <xdr:colOff>63500</xdr:colOff>
      <xdr:row>98</xdr:row>
      <xdr:rowOff>58280</xdr:rowOff>
    </xdr:to>
    <xdr:cxnSp macro="">
      <xdr:nvCxnSpPr>
        <xdr:cNvPr id="234" name="直線コネクタ 233"/>
        <xdr:cNvCxnSpPr/>
      </xdr:nvCxnSpPr>
      <xdr:spPr>
        <a:xfrm>
          <a:off x="3797300" y="16855123"/>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53023</xdr:rowOff>
    </xdr:from>
    <xdr:to>
      <xdr:col>19</xdr:col>
      <xdr:colOff>177800</xdr:colOff>
      <xdr:row>98</xdr:row>
      <xdr:rowOff>93904</xdr:rowOff>
    </xdr:to>
    <xdr:cxnSp macro="">
      <xdr:nvCxnSpPr>
        <xdr:cNvPr id="237" name="直線コネクタ 236"/>
        <xdr:cNvCxnSpPr/>
      </xdr:nvCxnSpPr>
      <xdr:spPr>
        <a:xfrm flipV="1">
          <a:off x="2908300" y="16855123"/>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93904</xdr:rowOff>
    </xdr:from>
    <xdr:to>
      <xdr:col>15</xdr:col>
      <xdr:colOff>50800</xdr:colOff>
      <xdr:row>98</xdr:row>
      <xdr:rowOff>156820</xdr:rowOff>
    </xdr:to>
    <xdr:cxnSp macro="">
      <xdr:nvCxnSpPr>
        <xdr:cNvPr id="240" name="直線コネクタ 239"/>
        <xdr:cNvCxnSpPr/>
      </xdr:nvCxnSpPr>
      <xdr:spPr>
        <a:xfrm flipV="1">
          <a:off x="2019300" y="16896004"/>
          <a:ext cx="889000" cy="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156820</xdr:rowOff>
    </xdr:from>
    <xdr:to>
      <xdr:col>10</xdr:col>
      <xdr:colOff>114300</xdr:colOff>
      <xdr:row>98</xdr:row>
      <xdr:rowOff>159055</xdr:rowOff>
    </xdr:to>
    <xdr:cxnSp macro="">
      <xdr:nvCxnSpPr>
        <xdr:cNvPr id="243" name="直線コネクタ 242"/>
        <xdr:cNvCxnSpPr/>
      </xdr:nvCxnSpPr>
      <xdr:spPr>
        <a:xfrm flipV="1">
          <a:off x="1130300" y="16958920"/>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7480</xdr:rowOff>
    </xdr:from>
    <xdr:to>
      <xdr:col>24</xdr:col>
      <xdr:colOff>114300</xdr:colOff>
      <xdr:row>98</xdr:row>
      <xdr:rowOff>109080</xdr:rowOff>
    </xdr:to>
    <xdr:sp macro="" textlink="">
      <xdr:nvSpPr>
        <xdr:cNvPr id="253" name="楕円 252"/>
        <xdr:cNvSpPr/>
      </xdr:nvSpPr>
      <xdr:spPr>
        <a:xfrm>
          <a:off x="4584700" y="168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157357</xdr:rowOff>
    </xdr:from>
    <xdr:ext cx="534377" cy="259045"/>
    <xdr:sp macro="" textlink="">
      <xdr:nvSpPr>
        <xdr:cNvPr id="254" name="扶助費該当値テキスト"/>
        <xdr:cNvSpPr txBox="1"/>
      </xdr:nvSpPr>
      <xdr:spPr>
        <a:xfrm>
          <a:off x="4686300" y="167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2223</xdr:rowOff>
    </xdr:from>
    <xdr:to>
      <xdr:col>20</xdr:col>
      <xdr:colOff>38100</xdr:colOff>
      <xdr:row>98</xdr:row>
      <xdr:rowOff>103823</xdr:rowOff>
    </xdr:to>
    <xdr:sp macro="" textlink="">
      <xdr:nvSpPr>
        <xdr:cNvPr id="255" name="楕円 254"/>
        <xdr:cNvSpPr/>
      </xdr:nvSpPr>
      <xdr:spPr>
        <a:xfrm>
          <a:off x="3746500" y="168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94950</xdr:rowOff>
    </xdr:from>
    <xdr:ext cx="534377" cy="259045"/>
    <xdr:sp macro="" textlink="">
      <xdr:nvSpPr>
        <xdr:cNvPr id="256" name="テキスト ボックス 255"/>
        <xdr:cNvSpPr txBox="1"/>
      </xdr:nvSpPr>
      <xdr:spPr>
        <a:xfrm>
          <a:off x="3530111" y="1689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43104</xdr:rowOff>
    </xdr:from>
    <xdr:to>
      <xdr:col>15</xdr:col>
      <xdr:colOff>101600</xdr:colOff>
      <xdr:row>98</xdr:row>
      <xdr:rowOff>144704</xdr:rowOff>
    </xdr:to>
    <xdr:sp macro="" textlink="">
      <xdr:nvSpPr>
        <xdr:cNvPr id="257" name="楕円 256"/>
        <xdr:cNvSpPr/>
      </xdr:nvSpPr>
      <xdr:spPr>
        <a:xfrm>
          <a:off x="2857500" y="168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135831</xdr:rowOff>
    </xdr:from>
    <xdr:ext cx="534377" cy="259045"/>
    <xdr:sp macro="" textlink="">
      <xdr:nvSpPr>
        <xdr:cNvPr id="258" name="テキスト ボックス 257"/>
        <xdr:cNvSpPr txBox="1"/>
      </xdr:nvSpPr>
      <xdr:spPr>
        <a:xfrm>
          <a:off x="2641111" y="169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106020</xdr:rowOff>
    </xdr:from>
    <xdr:to>
      <xdr:col>10</xdr:col>
      <xdr:colOff>165100</xdr:colOff>
      <xdr:row>99</xdr:row>
      <xdr:rowOff>36170</xdr:rowOff>
    </xdr:to>
    <xdr:sp macro="" textlink="">
      <xdr:nvSpPr>
        <xdr:cNvPr id="259" name="楕円 258"/>
        <xdr:cNvSpPr/>
      </xdr:nvSpPr>
      <xdr:spPr>
        <a:xfrm>
          <a:off x="1968500" y="169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27297</xdr:rowOff>
    </xdr:from>
    <xdr:ext cx="534377" cy="259045"/>
    <xdr:sp macro="" textlink="">
      <xdr:nvSpPr>
        <xdr:cNvPr id="260" name="テキスト ボックス 259"/>
        <xdr:cNvSpPr txBox="1"/>
      </xdr:nvSpPr>
      <xdr:spPr>
        <a:xfrm>
          <a:off x="1752111" y="170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108255</xdr:rowOff>
    </xdr:from>
    <xdr:to>
      <xdr:col>6</xdr:col>
      <xdr:colOff>38100</xdr:colOff>
      <xdr:row>99</xdr:row>
      <xdr:rowOff>38405</xdr:rowOff>
    </xdr:to>
    <xdr:sp macro="" textlink="">
      <xdr:nvSpPr>
        <xdr:cNvPr id="261" name="楕円 260"/>
        <xdr:cNvSpPr/>
      </xdr:nvSpPr>
      <xdr:spPr>
        <a:xfrm>
          <a:off x="1079500" y="169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29532</xdr:rowOff>
    </xdr:from>
    <xdr:ext cx="534377" cy="259045"/>
    <xdr:sp macro="" textlink="">
      <xdr:nvSpPr>
        <xdr:cNvPr id="262" name="テキスト ボックス 261"/>
        <xdr:cNvSpPr txBox="1"/>
      </xdr:nvSpPr>
      <xdr:spPr>
        <a:xfrm>
          <a:off x="863111" y="170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133551</xdr:rowOff>
    </xdr:from>
    <xdr:to>
      <xdr:col>55</xdr:col>
      <xdr:colOff>0</xdr:colOff>
      <xdr:row>37</xdr:row>
      <xdr:rowOff>140927</xdr:rowOff>
    </xdr:to>
    <xdr:cxnSp macro="">
      <xdr:nvCxnSpPr>
        <xdr:cNvPr id="291" name="直線コネクタ 290"/>
        <xdr:cNvCxnSpPr/>
      </xdr:nvCxnSpPr>
      <xdr:spPr>
        <a:xfrm flipV="1">
          <a:off x="9639300" y="6477201"/>
          <a:ext cx="8382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132918</xdr:rowOff>
    </xdr:from>
    <xdr:to>
      <xdr:col>50</xdr:col>
      <xdr:colOff>114300</xdr:colOff>
      <xdr:row>37</xdr:row>
      <xdr:rowOff>140927</xdr:rowOff>
    </xdr:to>
    <xdr:cxnSp macro="">
      <xdr:nvCxnSpPr>
        <xdr:cNvPr id="294" name="直線コネクタ 293"/>
        <xdr:cNvCxnSpPr/>
      </xdr:nvCxnSpPr>
      <xdr:spPr>
        <a:xfrm>
          <a:off x="8750300" y="6476568"/>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132918</xdr:rowOff>
    </xdr:from>
    <xdr:to>
      <xdr:col>45</xdr:col>
      <xdr:colOff>177800</xdr:colOff>
      <xdr:row>37</xdr:row>
      <xdr:rowOff>161828</xdr:rowOff>
    </xdr:to>
    <xdr:cxnSp macro="">
      <xdr:nvCxnSpPr>
        <xdr:cNvPr id="297" name="直線コネクタ 296"/>
        <xdr:cNvCxnSpPr/>
      </xdr:nvCxnSpPr>
      <xdr:spPr>
        <a:xfrm flipV="1">
          <a:off x="7861300" y="6476568"/>
          <a:ext cx="8890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161828</xdr:rowOff>
    </xdr:from>
    <xdr:to>
      <xdr:col>41</xdr:col>
      <xdr:colOff>50800</xdr:colOff>
      <xdr:row>38</xdr:row>
      <xdr:rowOff>61656</xdr:rowOff>
    </xdr:to>
    <xdr:cxnSp macro="">
      <xdr:nvCxnSpPr>
        <xdr:cNvPr id="300" name="直線コネクタ 299"/>
        <xdr:cNvCxnSpPr/>
      </xdr:nvCxnSpPr>
      <xdr:spPr>
        <a:xfrm flipV="1">
          <a:off x="6972300" y="6505478"/>
          <a:ext cx="8890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82751</xdr:rowOff>
    </xdr:from>
    <xdr:to>
      <xdr:col>55</xdr:col>
      <xdr:colOff>50800</xdr:colOff>
      <xdr:row>38</xdr:row>
      <xdr:rowOff>12901</xdr:rowOff>
    </xdr:to>
    <xdr:sp macro="" textlink="">
      <xdr:nvSpPr>
        <xdr:cNvPr id="310" name="楕円 309"/>
        <xdr:cNvSpPr/>
      </xdr:nvSpPr>
      <xdr:spPr>
        <a:xfrm>
          <a:off x="10426700" y="64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61178</xdr:rowOff>
    </xdr:from>
    <xdr:ext cx="534377" cy="259045"/>
    <xdr:sp macro="" textlink="">
      <xdr:nvSpPr>
        <xdr:cNvPr id="311" name="補助費等該当値テキスト"/>
        <xdr:cNvSpPr txBox="1"/>
      </xdr:nvSpPr>
      <xdr:spPr>
        <a:xfrm>
          <a:off x="10528300" y="640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90127</xdr:rowOff>
    </xdr:from>
    <xdr:to>
      <xdr:col>50</xdr:col>
      <xdr:colOff>165100</xdr:colOff>
      <xdr:row>38</xdr:row>
      <xdr:rowOff>20276</xdr:rowOff>
    </xdr:to>
    <xdr:sp macro="" textlink="">
      <xdr:nvSpPr>
        <xdr:cNvPr id="312" name="楕円 311"/>
        <xdr:cNvSpPr/>
      </xdr:nvSpPr>
      <xdr:spPr>
        <a:xfrm>
          <a:off x="9588500" y="64337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11404</xdr:rowOff>
    </xdr:from>
    <xdr:ext cx="534377" cy="259045"/>
    <xdr:sp macro="" textlink="">
      <xdr:nvSpPr>
        <xdr:cNvPr id="313" name="テキスト ボックス 312"/>
        <xdr:cNvSpPr txBox="1"/>
      </xdr:nvSpPr>
      <xdr:spPr>
        <a:xfrm>
          <a:off x="9372111" y="65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82118</xdr:rowOff>
    </xdr:from>
    <xdr:to>
      <xdr:col>46</xdr:col>
      <xdr:colOff>38100</xdr:colOff>
      <xdr:row>38</xdr:row>
      <xdr:rowOff>12268</xdr:rowOff>
    </xdr:to>
    <xdr:sp macro="" textlink="">
      <xdr:nvSpPr>
        <xdr:cNvPr id="314" name="楕円 313"/>
        <xdr:cNvSpPr/>
      </xdr:nvSpPr>
      <xdr:spPr>
        <a:xfrm>
          <a:off x="8699500" y="64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3395</xdr:rowOff>
    </xdr:from>
    <xdr:ext cx="534377" cy="259045"/>
    <xdr:sp macro="" textlink="">
      <xdr:nvSpPr>
        <xdr:cNvPr id="315" name="テキスト ボックス 314"/>
        <xdr:cNvSpPr txBox="1"/>
      </xdr:nvSpPr>
      <xdr:spPr>
        <a:xfrm>
          <a:off x="8483111" y="65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111028</xdr:rowOff>
    </xdr:from>
    <xdr:to>
      <xdr:col>41</xdr:col>
      <xdr:colOff>101600</xdr:colOff>
      <xdr:row>38</xdr:row>
      <xdr:rowOff>41179</xdr:rowOff>
    </xdr:to>
    <xdr:sp macro="" textlink="">
      <xdr:nvSpPr>
        <xdr:cNvPr id="316" name="楕円 315"/>
        <xdr:cNvSpPr/>
      </xdr:nvSpPr>
      <xdr:spPr>
        <a:xfrm>
          <a:off x="7810500" y="64546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32305</xdr:rowOff>
    </xdr:from>
    <xdr:ext cx="534377" cy="259045"/>
    <xdr:sp macro="" textlink="">
      <xdr:nvSpPr>
        <xdr:cNvPr id="317" name="テキスト ボックス 316"/>
        <xdr:cNvSpPr txBox="1"/>
      </xdr:nvSpPr>
      <xdr:spPr>
        <a:xfrm>
          <a:off x="7594111" y="65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10856</xdr:rowOff>
    </xdr:from>
    <xdr:to>
      <xdr:col>36</xdr:col>
      <xdr:colOff>165100</xdr:colOff>
      <xdr:row>38</xdr:row>
      <xdr:rowOff>112456</xdr:rowOff>
    </xdr:to>
    <xdr:sp macro="" textlink="">
      <xdr:nvSpPr>
        <xdr:cNvPr id="318" name="楕円 317"/>
        <xdr:cNvSpPr/>
      </xdr:nvSpPr>
      <xdr:spPr>
        <a:xfrm>
          <a:off x="6921500" y="65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103583</xdr:rowOff>
    </xdr:from>
    <xdr:ext cx="534377" cy="259045"/>
    <xdr:sp macro="" textlink="">
      <xdr:nvSpPr>
        <xdr:cNvPr id="319" name="テキスト ボックス 318"/>
        <xdr:cNvSpPr txBox="1"/>
      </xdr:nvSpPr>
      <xdr:spPr>
        <a:xfrm>
          <a:off x="6705111" y="661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166469</xdr:rowOff>
    </xdr:from>
    <xdr:to>
      <xdr:col>55</xdr:col>
      <xdr:colOff>0</xdr:colOff>
      <xdr:row>57</xdr:row>
      <xdr:rowOff>32199</xdr:rowOff>
    </xdr:to>
    <xdr:cxnSp macro="">
      <xdr:nvCxnSpPr>
        <xdr:cNvPr id="346" name="直線コネクタ 345"/>
        <xdr:cNvCxnSpPr/>
      </xdr:nvCxnSpPr>
      <xdr:spPr>
        <a:xfrm>
          <a:off x="9639300" y="9767669"/>
          <a:ext cx="838200" cy="3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166469</xdr:rowOff>
    </xdr:from>
    <xdr:to>
      <xdr:col>50</xdr:col>
      <xdr:colOff>114300</xdr:colOff>
      <xdr:row>57</xdr:row>
      <xdr:rowOff>97514</xdr:rowOff>
    </xdr:to>
    <xdr:cxnSp macro="">
      <xdr:nvCxnSpPr>
        <xdr:cNvPr id="349" name="直線コネクタ 348"/>
        <xdr:cNvCxnSpPr/>
      </xdr:nvCxnSpPr>
      <xdr:spPr>
        <a:xfrm flipV="1">
          <a:off x="8750300" y="9767669"/>
          <a:ext cx="889000" cy="10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97514</xdr:rowOff>
    </xdr:from>
    <xdr:to>
      <xdr:col>45</xdr:col>
      <xdr:colOff>177800</xdr:colOff>
      <xdr:row>57</xdr:row>
      <xdr:rowOff>126249</xdr:rowOff>
    </xdr:to>
    <xdr:cxnSp macro="">
      <xdr:nvCxnSpPr>
        <xdr:cNvPr id="352" name="直線コネクタ 351"/>
        <xdr:cNvCxnSpPr/>
      </xdr:nvCxnSpPr>
      <xdr:spPr>
        <a:xfrm flipV="1">
          <a:off x="7861300" y="9870164"/>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126249</xdr:rowOff>
    </xdr:from>
    <xdr:to>
      <xdr:col>41</xdr:col>
      <xdr:colOff>50800</xdr:colOff>
      <xdr:row>58</xdr:row>
      <xdr:rowOff>6248</xdr:rowOff>
    </xdr:to>
    <xdr:cxnSp macro="">
      <xdr:nvCxnSpPr>
        <xdr:cNvPr id="355" name="直線コネクタ 354"/>
        <xdr:cNvCxnSpPr/>
      </xdr:nvCxnSpPr>
      <xdr:spPr>
        <a:xfrm flipV="1">
          <a:off x="6972300" y="9898899"/>
          <a:ext cx="889000" cy="5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152849</xdr:rowOff>
    </xdr:from>
    <xdr:to>
      <xdr:col>55</xdr:col>
      <xdr:colOff>50800</xdr:colOff>
      <xdr:row>57</xdr:row>
      <xdr:rowOff>82999</xdr:rowOff>
    </xdr:to>
    <xdr:sp macro="" textlink="">
      <xdr:nvSpPr>
        <xdr:cNvPr id="365" name="楕円 364"/>
        <xdr:cNvSpPr/>
      </xdr:nvSpPr>
      <xdr:spPr>
        <a:xfrm>
          <a:off x="10426700" y="97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131276</xdr:rowOff>
    </xdr:from>
    <xdr:ext cx="534377" cy="259045"/>
    <xdr:sp macro="" textlink="">
      <xdr:nvSpPr>
        <xdr:cNvPr id="366" name="普通建設事業費該当値テキスト"/>
        <xdr:cNvSpPr txBox="1"/>
      </xdr:nvSpPr>
      <xdr:spPr>
        <a:xfrm>
          <a:off x="10528300" y="973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115669</xdr:rowOff>
    </xdr:from>
    <xdr:to>
      <xdr:col>50</xdr:col>
      <xdr:colOff>165100</xdr:colOff>
      <xdr:row>57</xdr:row>
      <xdr:rowOff>45819</xdr:rowOff>
    </xdr:to>
    <xdr:sp macro="" textlink="">
      <xdr:nvSpPr>
        <xdr:cNvPr id="367" name="楕円 366"/>
        <xdr:cNvSpPr/>
      </xdr:nvSpPr>
      <xdr:spPr>
        <a:xfrm>
          <a:off x="9588500" y="97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36946</xdr:rowOff>
    </xdr:from>
    <xdr:ext cx="534377" cy="259045"/>
    <xdr:sp macro="" textlink="">
      <xdr:nvSpPr>
        <xdr:cNvPr id="368" name="テキスト ボックス 367"/>
        <xdr:cNvSpPr txBox="1"/>
      </xdr:nvSpPr>
      <xdr:spPr>
        <a:xfrm>
          <a:off x="9372111" y="980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46714</xdr:rowOff>
    </xdr:from>
    <xdr:to>
      <xdr:col>46</xdr:col>
      <xdr:colOff>38100</xdr:colOff>
      <xdr:row>57</xdr:row>
      <xdr:rowOff>148314</xdr:rowOff>
    </xdr:to>
    <xdr:sp macro="" textlink="">
      <xdr:nvSpPr>
        <xdr:cNvPr id="369" name="楕円 368"/>
        <xdr:cNvSpPr/>
      </xdr:nvSpPr>
      <xdr:spPr>
        <a:xfrm>
          <a:off x="8699500" y="98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139441</xdr:rowOff>
    </xdr:from>
    <xdr:ext cx="534377" cy="259045"/>
    <xdr:sp macro="" textlink="">
      <xdr:nvSpPr>
        <xdr:cNvPr id="370" name="テキスト ボックス 369"/>
        <xdr:cNvSpPr txBox="1"/>
      </xdr:nvSpPr>
      <xdr:spPr>
        <a:xfrm>
          <a:off x="8483111" y="99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75449</xdr:rowOff>
    </xdr:from>
    <xdr:to>
      <xdr:col>41</xdr:col>
      <xdr:colOff>101600</xdr:colOff>
      <xdr:row>58</xdr:row>
      <xdr:rowOff>5599</xdr:rowOff>
    </xdr:to>
    <xdr:sp macro="" textlink="">
      <xdr:nvSpPr>
        <xdr:cNvPr id="371" name="楕円 370"/>
        <xdr:cNvSpPr/>
      </xdr:nvSpPr>
      <xdr:spPr>
        <a:xfrm>
          <a:off x="7810500" y="984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168176</xdr:rowOff>
    </xdr:from>
    <xdr:ext cx="534377" cy="259045"/>
    <xdr:sp macro="" textlink="">
      <xdr:nvSpPr>
        <xdr:cNvPr id="372" name="テキスト ボックス 371"/>
        <xdr:cNvSpPr txBox="1"/>
      </xdr:nvSpPr>
      <xdr:spPr>
        <a:xfrm>
          <a:off x="7594111" y="99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126898</xdr:rowOff>
    </xdr:from>
    <xdr:to>
      <xdr:col>36</xdr:col>
      <xdr:colOff>165100</xdr:colOff>
      <xdr:row>58</xdr:row>
      <xdr:rowOff>57048</xdr:rowOff>
    </xdr:to>
    <xdr:sp macro="" textlink="">
      <xdr:nvSpPr>
        <xdr:cNvPr id="373" name="楕円 372"/>
        <xdr:cNvSpPr/>
      </xdr:nvSpPr>
      <xdr:spPr>
        <a:xfrm>
          <a:off x="6921500" y="98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48175</xdr:rowOff>
    </xdr:from>
    <xdr:ext cx="534377" cy="259045"/>
    <xdr:sp macro="" textlink="">
      <xdr:nvSpPr>
        <xdr:cNvPr id="374" name="テキスト ボックス 373"/>
        <xdr:cNvSpPr txBox="1"/>
      </xdr:nvSpPr>
      <xdr:spPr>
        <a:xfrm>
          <a:off x="6705111" y="99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92160</xdr:rowOff>
    </xdr:from>
    <xdr:to>
      <xdr:col>55</xdr:col>
      <xdr:colOff>0</xdr:colOff>
      <xdr:row>78</xdr:row>
      <xdr:rowOff>93924</xdr:rowOff>
    </xdr:to>
    <xdr:cxnSp macro="">
      <xdr:nvCxnSpPr>
        <xdr:cNvPr id="401" name="直線コネクタ 400"/>
        <xdr:cNvCxnSpPr/>
      </xdr:nvCxnSpPr>
      <xdr:spPr>
        <a:xfrm flipV="1">
          <a:off x="9639300" y="13465260"/>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93924</xdr:rowOff>
    </xdr:from>
    <xdr:to>
      <xdr:col>50</xdr:col>
      <xdr:colOff>114300</xdr:colOff>
      <xdr:row>78</xdr:row>
      <xdr:rowOff>125701</xdr:rowOff>
    </xdr:to>
    <xdr:cxnSp macro="">
      <xdr:nvCxnSpPr>
        <xdr:cNvPr id="404" name="直線コネクタ 403"/>
        <xdr:cNvCxnSpPr/>
      </xdr:nvCxnSpPr>
      <xdr:spPr>
        <a:xfrm flipV="1">
          <a:off x="8750300" y="13467024"/>
          <a:ext cx="889000" cy="3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7962</xdr:rowOff>
    </xdr:from>
    <xdr:to>
      <xdr:col>45</xdr:col>
      <xdr:colOff>177800</xdr:colOff>
      <xdr:row>78</xdr:row>
      <xdr:rowOff>125701</xdr:rowOff>
    </xdr:to>
    <xdr:cxnSp macro="">
      <xdr:nvCxnSpPr>
        <xdr:cNvPr id="407" name="直線コネクタ 406"/>
        <xdr:cNvCxnSpPr/>
      </xdr:nvCxnSpPr>
      <xdr:spPr>
        <a:xfrm>
          <a:off x="7861300" y="13381062"/>
          <a:ext cx="889000" cy="1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7962</xdr:rowOff>
    </xdr:from>
    <xdr:to>
      <xdr:col>41</xdr:col>
      <xdr:colOff>50800</xdr:colOff>
      <xdr:row>78</xdr:row>
      <xdr:rowOff>50656</xdr:rowOff>
    </xdr:to>
    <xdr:cxnSp macro="">
      <xdr:nvCxnSpPr>
        <xdr:cNvPr id="410" name="直線コネクタ 409"/>
        <xdr:cNvCxnSpPr/>
      </xdr:nvCxnSpPr>
      <xdr:spPr>
        <a:xfrm flipV="1">
          <a:off x="6972300" y="13381062"/>
          <a:ext cx="889000" cy="4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41360</xdr:rowOff>
    </xdr:from>
    <xdr:to>
      <xdr:col>55</xdr:col>
      <xdr:colOff>50800</xdr:colOff>
      <xdr:row>78</xdr:row>
      <xdr:rowOff>142960</xdr:rowOff>
    </xdr:to>
    <xdr:sp macro="" textlink="">
      <xdr:nvSpPr>
        <xdr:cNvPr id="420" name="楕円 419"/>
        <xdr:cNvSpPr/>
      </xdr:nvSpPr>
      <xdr:spPr>
        <a:xfrm>
          <a:off x="10426700" y="134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127737</xdr:rowOff>
    </xdr:from>
    <xdr:ext cx="469744" cy="259045"/>
    <xdr:sp macro="" textlink="">
      <xdr:nvSpPr>
        <xdr:cNvPr id="421" name="普通建設事業費 （ うち新規整備　）該当値テキスト"/>
        <xdr:cNvSpPr txBox="1"/>
      </xdr:nvSpPr>
      <xdr:spPr>
        <a:xfrm>
          <a:off x="10528300" y="1332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43124</xdr:rowOff>
    </xdr:from>
    <xdr:to>
      <xdr:col>50</xdr:col>
      <xdr:colOff>165100</xdr:colOff>
      <xdr:row>78</xdr:row>
      <xdr:rowOff>144724</xdr:rowOff>
    </xdr:to>
    <xdr:sp macro="" textlink="">
      <xdr:nvSpPr>
        <xdr:cNvPr id="422" name="楕円 421"/>
        <xdr:cNvSpPr/>
      </xdr:nvSpPr>
      <xdr:spPr>
        <a:xfrm>
          <a:off x="9588500" y="134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135851</xdr:rowOff>
    </xdr:from>
    <xdr:ext cx="469744" cy="259045"/>
    <xdr:sp macro="" textlink="">
      <xdr:nvSpPr>
        <xdr:cNvPr id="423" name="テキスト ボックス 422"/>
        <xdr:cNvSpPr txBox="1"/>
      </xdr:nvSpPr>
      <xdr:spPr>
        <a:xfrm>
          <a:off x="9404428" y="1350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74901</xdr:rowOff>
    </xdr:from>
    <xdr:to>
      <xdr:col>46</xdr:col>
      <xdr:colOff>38100</xdr:colOff>
      <xdr:row>79</xdr:row>
      <xdr:rowOff>5051</xdr:rowOff>
    </xdr:to>
    <xdr:sp macro="" textlink="">
      <xdr:nvSpPr>
        <xdr:cNvPr id="424" name="楕円 423"/>
        <xdr:cNvSpPr/>
      </xdr:nvSpPr>
      <xdr:spPr>
        <a:xfrm>
          <a:off x="8699500" y="1344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167628</xdr:rowOff>
    </xdr:from>
    <xdr:ext cx="469744" cy="259045"/>
    <xdr:sp macro="" textlink="">
      <xdr:nvSpPr>
        <xdr:cNvPr id="425" name="テキスト ボックス 424"/>
        <xdr:cNvSpPr txBox="1"/>
      </xdr:nvSpPr>
      <xdr:spPr>
        <a:xfrm>
          <a:off x="8515428" y="1354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128612</xdr:rowOff>
    </xdr:from>
    <xdr:to>
      <xdr:col>41</xdr:col>
      <xdr:colOff>101600</xdr:colOff>
      <xdr:row>78</xdr:row>
      <xdr:rowOff>58762</xdr:rowOff>
    </xdr:to>
    <xdr:sp macro="" textlink="">
      <xdr:nvSpPr>
        <xdr:cNvPr id="426" name="楕円 425"/>
        <xdr:cNvSpPr/>
      </xdr:nvSpPr>
      <xdr:spPr>
        <a:xfrm>
          <a:off x="7810500" y="133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49889</xdr:rowOff>
    </xdr:from>
    <xdr:ext cx="534377" cy="259045"/>
    <xdr:sp macro="" textlink="">
      <xdr:nvSpPr>
        <xdr:cNvPr id="427" name="テキスト ボックス 426"/>
        <xdr:cNvSpPr txBox="1"/>
      </xdr:nvSpPr>
      <xdr:spPr>
        <a:xfrm>
          <a:off x="7594111" y="1342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171306</xdr:rowOff>
    </xdr:from>
    <xdr:to>
      <xdr:col>36</xdr:col>
      <xdr:colOff>165100</xdr:colOff>
      <xdr:row>78</xdr:row>
      <xdr:rowOff>101456</xdr:rowOff>
    </xdr:to>
    <xdr:sp macro="" textlink="">
      <xdr:nvSpPr>
        <xdr:cNvPr id="428" name="楕円 427"/>
        <xdr:cNvSpPr/>
      </xdr:nvSpPr>
      <xdr:spPr>
        <a:xfrm>
          <a:off x="6921500" y="133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92583</xdr:rowOff>
    </xdr:from>
    <xdr:ext cx="469744" cy="259045"/>
    <xdr:sp macro="" textlink="">
      <xdr:nvSpPr>
        <xdr:cNvPr id="429" name="テキスト ボックス 428"/>
        <xdr:cNvSpPr txBox="1"/>
      </xdr:nvSpPr>
      <xdr:spPr>
        <a:xfrm>
          <a:off x="6737428" y="1346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163311</xdr:rowOff>
    </xdr:from>
    <xdr:to>
      <xdr:col>55</xdr:col>
      <xdr:colOff>0</xdr:colOff>
      <xdr:row>96</xdr:row>
      <xdr:rowOff>85381</xdr:rowOff>
    </xdr:to>
    <xdr:cxnSp macro="">
      <xdr:nvCxnSpPr>
        <xdr:cNvPr id="460" name="直線コネクタ 459"/>
        <xdr:cNvCxnSpPr/>
      </xdr:nvCxnSpPr>
      <xdr:spPr>
        <a:xfrm>
          <a:off x="9639300" y="16451061"/>
          <a:ext cx="838200" cy="9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163311</xdr:rowOff>
    </xdr:from>
    <xdr:to>
      <xdr:col>50</xdr:col>
      <xdr:colOff>114300</xdr:colOff>
      <xdr:row>97</xdr:row>
      <xdr:rowOff>64022</xdr:rowOff>
    </xdr:to>
    <xdr:cxnSp macro="">
      <xdr:nvCxnSpPr>
        <xdr:cNvPr id="463" name="直線コネクタ 462"/>
        <xdr:cNvCxnSpPr/>
      </xdr:nvCxnSpPr>
      <xdr:spPr>
        <a:xfrm flipV="1">
          <a:off x="8750300" y="16451061"/>
          <a:ext cx="889000" cy="24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64022</xdr:rowOff>
    </xdr:from>
    <xdr:to>
      <xdr:col>45</xdr:col>
      <xdr:colOff>177800</xdr:colOff>
      <xdr:row>98</xdr:row>
      <xdr:rowOff>33989</xdr:rowOff>
    </xdr:to>
    <xdr:cxnSp macro="">
      <xdr:nvCxnSpPr>
        <xdr:cNvPr id="466" name="直線コネクタ 465"/>
        <xdr:cNvCxnSpPr/>
      </xdr:nvCxnSpPr>
      <xdr:spPr>
        <a:xfrm flipV="1">
          <a:off x="7861300" y="16694672"/>
          <a:ext cx="889000" cy="14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33989</xdr:rowOff>
    </xdr:from>
    <xdr:to>
      <xdr:col>41</xdr:col>
      <xdr:colOff>50800</xdr:colOff>
      <xdr:row>98</xdr:row>
      <xdr:rowOff>117624</xdr:rowOff>
    </xdr:to>
    <xdr:cxnSp macro="">
      <xdr:nvCxnSpPr>
        <xdr:cNvPr id="469" name="直線コネクタ 468"/>
        <xdr:cNvCxnSpPr/>
      </xdr:nvCxnSpPr>
      <xdr:spPr>
        <a:xfrm flipV="1">
          <a:off x="6972300" y="16836089"/>
          <a:ext cx="8890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34581</xdr:rowOff>
    </xdr:from>
    <xdr:to>
      <xdr:col>55</xdr:col>
      <xdr:colOff>50800</xdr:colOff>
      <xdr:row>96</xdr:row>
      <xdr:rowOff>136181</xdr:rowOff>
    </xdr:to>
    <xdr:sp macro="" textlink="">
      <xdr:nvSpPr>
        <xdr:cNvPr id="479" name="楕円 478"/>
        <xdr:cNvSpPr/>
      </xdr:nvSpPr>
      <xdr:spPr>
        <a:xfrm>
          <a:off x="10426700" y="164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57458</xdr:rowOff>
    </xdr:from>
    <xdr:ext cx="534377" cy="259045"/>
    <xdr:sp macro="" textlink="">
      <xdr:nvSpPr>
        <xdr:cNvPr id="480" name="普通建設事業費 （ うち更新整備　）該当値テキスト"/>
        <xdr:cNvSpPr txBox="1"/>
      </xdr:nvSpPr>
      <xdr:spPr>
        <a:xfrm>
          <a:off x="10528300" y="1634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112511</xdr:rowOff>
    </xdr:from>
    <xdr:to>
      <xdr:col>50</xdr:col>
      <xdr:colOff>165100</xdr:colOff>
      <xdr:row>96</xdr:row>
      <xdr:rowOff>42661</xdr:rowOff>
    </xdr:to>
    <xdr:sp macro="" textlink="">
      <xdr:nvSpPr>
        <xdr:cNvPr id="481" name="楕円 480"/>
        <xdr:cNvSpPr/>
      </xdr:nvSpPr>
      <xdr:spPr>
        <a:xfrm>
          <a:off x="9588500" y="164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59188</xdr:rowOff>
    </xdr:from>
    <xdr:ext cx="534377" cy="259045"/>
    <xdr:sp macro="" textlink="">
      <xdr:nvSpPr>
        <xdr:cNvPr id="482" name="テキスト ボックス 481"/>
        <xdr:cNvSpPr txBox="1"/>
      </xdr:nvSpPr>
      <xdr:spPr>
        <a:xfrm>
          <a:off x="9372111" y="161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13222</xdr:rowOff>
    </xdr:from>
    <xdr:to>
      <xdr:col>46</xdr:col>
      <xdr:colOff>38100</xdr:colOff>
      <xdr:row>97</xdr:row>
      <xdr:rowOff>114822</xdr:rowOff>
    </xdr:to>
    <xdr:sp macro="" textlink="">
      <xdr:nvSpPr>
        <xdr:cNvPr id="483" name="楕円 482"/>
        <xdr:cNvSpPr/>
      </xdr:nvSpPr>
      <xdr:spPr>
        <a:xfrm>
          <a:off x="8699500" y="166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105949</xdr:rowOff>
    </xdr:from>
    <xdr:ext cx="534377" cy="259045"/>
    <xdr:sp macro="" textlink="">
      <xdr:nvSpPr>
        <xdr:cNvPr id="484" name="テキスト ボックス 483"/>
        <xdr:cNvSpPr txBox="1"/>
      </xdr:nvSpPr>
      <xdr:spPr>
        <a:xfrm>
          <a:off x="8483111" y="1673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154639</xdr:rowOff>
    </xdr:from>
    <xdr:to>
      <xdr:col>41</xdr:col>
      <xdr:colOff>101600</xdr:colOff>
      <xdr:row>98</xdr:row>
      <xdr:rowOff>84789</xdr:rowOff>
    </xdr:to>
    <xdr:sp macro="" textlink="">
      <xdr:nvSpPr>
        <xdr:cNvPr id="485" name="楕円 484"/>
        <xdr:cNvSpPr/>
      </xdr:nvSpPr>
      <xdr:spPr>
        <a:xfrm>
          <a:off x="7810500" y="167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75916</xdr:rowOff>
    </xdr:from>
    <xdr:ext cx="534377" cy="259045"/>
    <xdr:sp macro="" textlink="">
      <xdr:nvSpPr>
        <xdr:cNvPr id="486" name="テキスト ボックス 485"/>
        <xdr:cNvSpPr txBox="1"/>
      </xdr:nvSpPr>
      <xdr:spPr>
        <a:xfrm>
          <a:off x="7594111" y="1687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66824</xdr:rowOff>
    </xdr:from>
    <xdr:to>
      <xdr:col>36</xdr:col>
      <xdr:colOff>165100</xdr:colOff>
      <xdr:row>98</xdr:row>
      <xdr:rowOff>168424</xdr:rowOff>
    </xdr:to>
    <xdr:sp macro="" textlink="">
      <xdr:nvSpPr>
        <xdr:cNvPr id="487" name="楕円 486"/>
        <xdr:cNvSpPr/>
      </xdr:nvSpPr>
      <xdr:spPr>
        <a:xfrm>
          <a:off x="6921500" y="16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159551</xdr:rowOff>
    </xdr:from>
    <xdr:ext cx="534377" cy="259045"/>
    <xdr:sp macro="" textlink="">
      <xdr:nvSpPr>
        <xdr:cNvPr id="488" name="テキスト ボックス 487"/>
        <xdr:cNvSpPr txBox="1"/>
      </xdr:nvSpPr>
      <xdr:spPr>
        <a:xfrm>
          <a:off x="6705111" y="169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33185</xdr:rowOff>
    </xdr:from>
    <xdr:to>
      <xdr:col>85</xdr:col>
      <xdr:colOff>127000</xdr:colOff>
      <xdr:row>39</xdr:row>
      <xdr:rowOff>39891</xdr:rowOff>
    </xdr:to>
    <xdr:cxnSp macro="">
      <xdr:nvCxnSpPr>
        <xdr:cNvPr id="517" name="直線コネクタ 516"/>
        <xdr:cNvCxnSpPr/>
      </xdr:nvCxnSpPr>
      <xdr:spPr>
        <a:xfrm flipV="1">
          <a:off x="15481300" y="6719735"/>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39891</xdr:rowOff>
    </xdr:from>
    <xdr:to>
      <xdr:col>81</xdr:col>
      <xdr:colOff>50800</xdr:colOff>
      <xdr:row>39</xdr:row>
      <xdr:rowOff>43764</xdr:rowOff>
    </xdr:to>
    <xdr:cxnSp macro="">
      <xdr:nvCxnSpPr>
        <xdr:cNvPr id="520" name="直線コネクタ 519"/>
        <xdr:cNvCxnSpPr/>
      </xdr:nvCxnSpPr>
      <xdr:spPr>
        <a:xfrm flipV="1">
          <a:off x="14592300" y="6726441"/>
          <a:ext cx="8890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36703</xdr:rowOff>
    </xdr:from>
    <xdr:to>
      <xdr:col>76</xdr:col>
      <xdr:colOff>114300</xdr:colOff>
      <xdr:row>39</xdr:row>
      <xdr:rowOff>43764</xdr:rowOff>
    </xdr:to>
    <xdr:cxnSp macro="">
      <xdr:nvCxnSpPr>
        <xdr:cNvPr id="523" name="直線コネクタ 522"/>
        <xdr:cNvCxnSpPr/>
      </xdr:nvCxnSpPr>
      <xdr:spPr>
        <a:xfrm>
          <a:off x="13703300" y="6723253"/>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23431</xdr:rowOff>
    </xdr:from>
    <xdr:to>
      <xdr:col>71</xdr:col>
      <xdr:colOff>177800</xdr:colOff>
      <xdr:row>39</xdr:row>
      <xdr:rowOff>36703</xdr:rowOff>
    </xdr:to>
    <xdr:cxnSp macro="">
      <xdr:nvCxnSpPr>
        <xdr:cNvPr id="526" name="直線コネクタ 525"/>
        <xdr:cNvCxnSpPr/>
      </xdr:nvCxnSpPr>
      <xdr:spPr>
        <a:xfrm>
          <a:off x="12814300" y="6709981"/>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153835</xdr:rowOff>
    </xdr:from>
    <xdr:to>
      <xdr:col>85</xdr:col>
      <xdr:colOff>177800</xdr:colOff>
      <xdr:row>39</xdr:row>
      <xdr:rowOff>83985</xdr:rowOff>
    </xdr:to>
    <xdr:sp macro="" textlink="">
      <xdr:nvSpPr>
        <xdr:cNvPr id="536" name="楕円 535"/>
        <xdr:cNvSpPr/>
      </xdr:nvSpPr>
      <xdr:spPr>
        <a:xfrm>
          <a:off x="16268700" y="66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68762</xdr:rowOff>
    </xdr:from>
    <xdr:ext cx="378565" cy="259045"/>
    <xdr:sp macro="" textlink="">
      <xdr:nvSpPr>
        <xdr:cNvPr id="537" name="災害復旧事業費該当値テキスト"/>
        <xdr:cNvSpPr txBox="1"/>
      </xdr:nvSpPr>
      <xdr:spPr>
        <a:xfrm>
          <a:off x="16370300" y="658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160541</xdr:rowOff>
    </xdr:from>
    <xdr:to>
      <xdr:col>81</xdr:col>
      <xdr:colOff>101600</xdr:colOff>
      <xdr:row>39</xdr:row>
      <xdr:rowOff>90691</xdr:rowOff>
    </xdr:to>
    <xdr:sp macro="" textlink="">
      <xdr:nvSpPr>
        <xdr:cNvPr id="538" name="楕円 537"/>
        <xdr:cNvSpPr/>
      </xdr:nvSpPr>
      <xdr:spPr>
        <a:xfrm>
          <a:off x="15430500" y="66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81818</xdr:rowOff>
    </xdr:from>
    <xdr:ext cx="378565" cy="259045"/>
    <xdr:sp macro="" textlink="">
      <xdr:nvSpPr>
        <xdr:cNvPr id="539" name="テキスト ボックス 538"/>
        <xdr:cNvSpPr txBox="1"/>
      </xdr:nvSpPr>
      <xdr:spPr>
        <a:xfrm>
          <a:off x="15292017" y="676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164414</xdr:rowOff>
    </xdr:from>
    <xdr:to>
      <xdr:col>76</xdr:col>
      <xdr:colOff>165100</xdr:colOff>
      <xdr:row>39</xdr:row>
      <xdr:rowOff>94564</xdr:rowOff>
    </xdr:to>
    <xdr:sp macro="" textlink="">
      <xdr:nvSpPr>
        <xdr:cNvPr id="540" name="楕円 539"/>
        <xdr:cNvSpPr/>
      </xdr:nvSpPr>
      <xdr:spPr>
        <a:xfrm>
          <a:off x="14541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85691</xdr:rowOff>
    </xdr:from>
    <xdr:ext cx="313932" cy="259045"/>
    <xdr:sp macro="" textlink="">
      <xdr:nvSpPr>
        <xdr:cNvPr id="541" name="テキスト ボックス 540"/>
        <xdr:cNvSpPr txBox="1"/>
      </xdr:nvSpPr>
      <xdr:spPr>
        <a:xfrm>
          <a:off x="14435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157353</xdr:rowOff>
    </xdr:from>
    <xdr:to>
      <xdr:col>72</xdr:col>
      <xdr:colOff>38100</xdr:colOff>
      <xdr:row>39</xdr:row>
      <xdr:rowOff>87503</xdr:rowOff>
    </xdr:to>
    <xdr:sp macro="" textlink="">
      <xdr:nvSpPr>
        <xdr:cNvPr id="542" name="楕円 541"/>
        <xdr:cNvSpPr/>
      </xdr:nvSpPr>
      <xdr:spPr>
        <a:xfrm>
          <a:off x="13652500" y="66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78630</xdr:rowOff>
    </xdr:from>
    <xdr:ext cx="378565" cy="259045"/>
    <xdr:sp macro="" textlink="">
      <xdr:nvSpPr>
        <xdr:cNvPr id="543" name="テキスト ボックス 542"/>
        <xdr:cNvSpPr txBox="1"/>
      </xdr:nvSpPr>
      <xdr:spPr>
        <a:xfrm>
          <a:off x="13514017" y="676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144081</xdr:rowOff>
    </xdr:from>
    <xdr:to>
      <xdr:col>67</xdr:col>
      <xdr:colOff>101600</xdr:colOff>
      <xdr:row>39</xdr:row>
      <xdr:rowOff>74231</xdr:rowOff>
    </xdr:to>
    <xdr:sp macro="" textlink="">
      <xdr:nvSpPr>
        <xdr:cNvPr id="544" name="楕円 543"/>
        <xdr:cNvSpPr/>
      </xdr:nvSpPr>
      <xdr:spPr>
        <a:xfrm>
          <a:off x="12763500" y="66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65358</xdr:rowOff>
    </xdr:from>
    <xdr:ext cx="469744" cy="259045"/>
    <xdr:sp macro="" textlink="">
      <xdr:nvSpPr>
        <xdr:cNvPr id="545" name="テキスト ボックス 544"/>
        <xdr:cNvSpPr txBox="1"/>
      </xdr:nvSpPr>
      <xdr:spPr>
        <a:xfrm>
          <a:off x="12579428" y="67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43062</xdr:rowOff>
    </xdr:from>
    <xdr:to>
      <xdr:col>85</xdr:col>
      <xdr:colOff>127000</xdr:colOff>
      <xdr:row>78</xdr:row>
      <xdr:rowOff>51102</xdr:rowOff>
    </xdr:to>
    <xdr:cxnSp macro="">
      <xdr:nvCxnSpPr>
        <xdr:cNvPr id="631" name="直線コネクタ 630"/>
        <xdr:cNvCxnSpPr/>
      </xdr:nvCxnSpPr>
      <xdr:spPr>
        <a:xfrm>
          <a:off x="15481300" y="13416162"/>
          <a:ext cx="8382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43062</xdr:rowOff>
    </xdr:from>
    <xdr:to>
      <xdr:col>81</xdr:col>
      <xdr:colOff>50800</xdr:colOff>
      <xdr:row>78</xdr:row>
      <xdr:rowOff>52546</xdr:rowOff>
    </xdr:to>
    <xdr:cxnSp macro="">
      <xdr:nvCxnSpPr>
        <xdr:cNvPr id="634" name="直線コネクタ 633"/>
        <xdr:cNvCxnSpPr/>
      </xdr:nvCxnSpPr>
      <xdr:spPr>
        <a:xfrm flipV="1">
          <a:off x="14592300" y="13416162"/>
          <a:ext cx="8890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52546</xdr:rowOff>
    </xdr:from>
    <xdr:to>
      <xdr:col>76</xdr:col>
      <xdr:colOff>114300</xdr:colOff>
      <xdr:row>78</xdr:row>
      <xdr:rowOff>54649</xdr:rowOff>
    </xdr:to>
    <xdr:cxnSp macro="">
      <xdr:nvCxnSpPr>
        <xdr:cNvPr id="637" name="直線コネクタ 636"/>
        <xdr:cNvCxnSpPr/>
      </xdr:nvCxnSpPr>
      <xdr:spPr>
        <a:xfrm flipV="1">
          <a:off x="13703300" y="1342564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35006</xdr:rowOff>
    </xdr:from>
    <xdr:to>
      <xdr:col>71</xdr:col>
      <xdr:colOff>177800</xdr:colOff>
      <xdr:row>78</xdr:row>
      <xdr:rowOff>54649</xdr:rowOff>
    </xdr:to>
    <xdr:cxnSp macro="">
      <xdr:nvCxnSpPr>
        <xdr:cNvPr id="640" name="直線コネクタ 639"/>
        <xdr:cNvCxnSpPr/>
      </xdr:nvCxnSpPr>
      <xdr:spPr>
        <a:xfrm>
          <a:off x="12814300" y="13408106"/>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302</xdr:rowOff>
    </xdr:from>
    <xdr:to>
      <xdr:col>85</xdr:col>
      <xdr:colOff>177800</xdr:colOff>
      <xdr:row>78</xdr:row>
      <xdr:rowOff>101902</xdr:rowOff>
    </xdr:to>
    <xdr:sp macro="" textlink="">
      <xdr:nvSpPr>
        <xdr:cNvPr id="650" name="楕円 649"/>
        <xdr:cNvSpPr/>
      </xdr:nvSpPr>
      <xdr:spPr>
        <a:xfrm>
          <a:off x="16268700" y="13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86679</xdr:rowOff>
    </xdr:from>
    <xdr:ext cx="534377" cy="259045"/>
    <xdr:sp macro="" textlink="">
      <xdr:nvSpPr>
        <xdr:cNvPr id="651" name="公債費該当値テキスト"/>
        <xdr:cNvSpPr txBox="1"/>
      </xdr:nvSpPr>
      <xdr:spPr>
        <a:xfrm>
          <a:off x="16370300" y="1328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163712</xdr:rowOff>
    </xdr:from>
    <xdr:to>
      <xdr:col>81</xdr:col>
      <xdr:colOff>101600</xdr:colOff>
      <xdr:row>78</xdr:row>
      <xdr:rowOff>93862</xdr:rowOff>
    </xdr:to>
    <xdr:sp macro="" textlink="">
      <xdr:nvSpPr>
        <xdr:cNvPr id="652" name="楕円 651"/>
        <xdr:cNvSpPr/>
      </xdr:nvSpPr>
      <xdr:spPr>
        <a:xfrm>
          <a:off x="15430500" y="133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84989</xdr:rowOff>
    </xdr:from>
    <xdr:ext cx="534377" cy="259045"/>
    <xdr:sp macro="" textlink="">
      <xdr:nvSpPr>
        <xdr:cNvPr id="653" name="テキスト ボックス 652"/>
        <xdr:cNvSpPr txBox="1"/>
      </xdr:nvSpPr>
      <xdr:spPr>
        <a:xfrm>
          <a:off x="15214111" y="134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1746</xdr:rowOff>
    </xdr:from>
    <xdr:to>
      <xdr:col>76</xdr:col>
      <xdr:colOff>165100</xdr:colOff>
      <xdr:row>78</xdr:row>
      <xdr:rowOff>103346</xdr:rowOff>
    </xdr:to>
    <xdr:sp macro="" textlink="">
      <xdr:nvSpPr>
        <xdr:cNvPr id="654" name="楕円 653"/>
        <xdr:cNvSpPr/>
      </xdr:nvSpPr>
      <xdr:spPr>
        <a:xfrm>
          <a:off x="14541500" y="133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94473</xdr:rowOff>
    </xdr:from>
    <xdr:ext cx="534377" cy="259045"/>
    <xdr:sp macro="" textlink="">
      <xdr:nvSpPr>
        <xdr:cNvPr id="655" name="テキスト ボックス 654"/>
        <xdr:cNvSpPr txBox="1"/>
      </xdr:nvSpPr>
      <xdr:spPr>
        <a:xfrm>
          <a:off x="14325111" y="134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3849</xdr:rowOff>
    </xdr:from>
    <xdr:to>
      <xdr:col>72</xdr:col>
      <xdr:colOff>38100</xdr:colOff>
      <xdr:row>78</xdr:row>
      <xdr:rowOff>105449</xdr:rowOff>
    </xdr:to>
    <xdr:sp macro="" textlink="">
      <xdr:nvSpPr>
        <xdr:cNvPr id="656" name="楕円 655"/>
        <xdr:cNvSpPr/>
      </xdr:nvSpPr>
      <xdr:spPr>
        <a:xfrm>
          <a:off x="13652500" y="133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96576</xdr:rowOff>
    </xdr:from>
    <xdr:ext cx="534377" cy="259045"/>
    <xdr:sp macro="" textlink="">
      <xdr:nvSpPr>
        <xdr:cNvPr id="657" name="テキスト ボックス 656"/>
        <xdr:cNvSpPr txBox="1"/>
      </xdr:nvSpPr>
      <xdr:spPr>
        <a:xfrm>
          <a:off x="13436111" y="134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155656</xdr:rowOff>
    </xdr:from>
    <xdr:to>
      <xdr:col>67</xdr:col>
      <xdr:colOff>101600</xdr:colOff>
      <xdr:row>78</xdr:row>
      <xdr:rowOff>85806</xdr:rowOff>
    </xdr:to>
    <xdr:sp macro="" textlink="">
      <xdr:nvSpPr>
        <xdr:cNvPr id="658" name="楕円 657"/>
        <xdr:cNvSpPr/>
      </xdr:nvSpPr>
      <xdr:spPr>
        <a:xfrm>
          <a:off x="12763500" y="133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76933</xdr:rowOff>
    </xdr:from>
    <xdr:ext cx="534377" cy="259045"/>
    <xdr:sp macro="" textlink="">
      <xdr:nvSpPr>
        <xdr:cNvPr id="659" name="テキスト ボックス 658"/>
        <xdr:cNvSpPr txBox="1"/>
      </xdr:nvSpPr>
      <xdr:spPr>
        <a:xfrm>
          <a:off x="12547111" y="1345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133773</xdr:rowOff>
    </xdr:from>
    <xdr:to>
      <xdr:col>85</xdr:col>
      <xdr:colOff>127000</xdr:colOff>
      <xdr:row>97</xdr:row>
      <xdr:rowOff>47899</xdr:rowOff>
    </xdr:to>
    <xdr:cxnSp macro="">
      <xdr:nvCxnSpPr>
        <xdr:cNvPr id="684" name="直線コネクタ 683"/>
        <xdr:cNvCxnSpPr/>
      </xdr:nvCxnSpPr>
      <xdr:spPr>
        <a:xfrm flipV="1">
          <a:off x="15481300" y="16592973"/>
          <a:ext cx="838200" cy="8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120383</xdr:rowOff>
    </xdr:from>
    <xdr:to>
      <xdr:col>81</xdr:col>
      <xdr:colOff>50800</xdr:colOff>
      <xdr:row>97</xdr:row>
      <xdr:rowOff>47899</xdr:rowOff>
    </xdr:to>
    <xdr:cxnSp macro="">
      <xdr:nvCxnSpPr>
        <xdr:cNvPr id="687" name="直線コネクタ 686"/>
        <xdr:cNvCxnSpPr/>
      </xdr:nvCxnSpPr>
      <xdr:spPr>
        <a:xfrm>
          <a:off x="14592300" y="16579583"/>
          <a:ext cx="889000" cy="9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120383</xdr:rowOff>
    </xdr:from>
    <xdr:to>
      <xdr:col>76</xdr:col>
      <xdr:colOff>114300</xdr:colOff>
      <xdr:row>97</xdr:row>
      <xdr:rowOff>24892</xdr:rowOff>
    </xdr:to>
    <xdr:cxnSp macro="">
      <xdr:nvCxnSpPr>
        <xdr:cNvPr id="690" name="直線コネクタ 689"/>
        <xdr:cNvCxnSpPr/>
      </xdr:nvCxnSpPr>
      <xdr:spPr>
        <a:xfrm flipV="1">
          <a:off x="13703300" y="16579583"/>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12387</xdr:rowOff>
    </xdr:from>
    <xdr:to>
      <xdr:col>71</xdr:col>
      <xdr:colOff>177800</xdr:colOff>
      <xdr:row>97</xdr:row>
      <xdr:rowOff>24892</xdr:rowOff>
    </xdr:to>
    <xdr:cxnSp macro="">
      <xdr:nvCxnSpPr>
        <xdr:cNvPr id="693" name="直線コネクタ 692"/>
        <xdr:cNvCxnSpPr/>
      </xdr:nvCxnSpPr>
      <xdr:spPr>
        <a:xfrm>
          <a:off x="12814300" y="16643037"/>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82973</xdr:rowOff>
    </xdr:from>
    <xdr:to>
      <xdr:col>85</xdr:col>
      <xdr:colOff>177800</xdr:colOff>
      <xdr:row>97</xdr:row>
      <xdr:rowOff>13123</xdr:rowOff>
    </xdr:to>
    <xdr:sp macro="" textlink="">
      <xdr:nvSpPr>
        <xdr:cNvPr id="703" name="楕円 702"/>
        <xdr:cNvSpPr/>
      </xdr:nvSpPr>
      <xdr:spPr>
        <a:xfrm>
          <a:off x="16268700" y="165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105850</xdr:rowOff>
    </xdr:from>
    <xdr:ext cx="534377" cy="259045"/>
    <xdr:sp macro="" textlink="">
      <xdr:nvSpPr>
        <xdr:cNvPr id="704" name="積立金該当値テキスト"/>
        <xdr:cNvSpPr txBox="1"/>
      </xdr:nvSpPr>
      <xdr:spPr>
        <a:xfrm>
          <a:off x="16370300" y="163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168549</xdr:rowOff>
    </xdr:from>
    <xdr:to>
      <xdr:col>81</xdr:col>
      <xdr:colOff>101600</xdr:colOff>
      <xdr:row>97</xdr:row>
      <xdr:rowOff>98699</xdr:rowOff>
    </xdr:to>
    <xdr:sp macro="" textlink="">
      <xdr:nvSpPr>
        <xdr:cNvPr id="705" name="楕円 704"/>
        <xdr:cNvSpPr/>
      </xdr:nvSpPr>
      <xdr:spPr>
        <a:xfrm>
          <a:off x="15430500" y="16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115226</xdr:rowOff>
    </xdr:from>
    <xdr:ext cx="534377" cy="259045"/>
    <xdr:sp macro="" textlink="">
      <xdr:nvSpPr>
        <xdr:cNvPr id="706" name="テキスト ボックス 705"/>
        <xdr:cNvSpPr txBox="1"/>
      </xdr:nvSpPr>
      <xdr:spPr>
        <a:xfrm>
          <a:off x="15214111" y="1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69583</xdr:rowOff>
    </xdr:from>
    <xdr:to>
      <xdr:col>76</xdr:col>
      <xdr:colOff>165100</xdr:colOff>
      <xdr:row>96</xdr:row>
      <xdr:rowOff>171183</xdr:rowOff>
    </xdr:to>
    <xdr:sp macro="" textlink="">
      <xdr:nvSpPr>
        <xdr:cNvPr id="707" name="楕円 706"/>
        <xdr:cNvSpPr/>
      </xdr:nvSpPr>
      <xdr:spPr>
        <a:xfrm>
          <a:off x="14541500" y="1652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16260</xdr:rowOff>
    </xdr:from>
    <xdr:ext cx="534377" cy="259045"/>
    <xdr:sp macro="" textlink="">
      <xdr:nvSpPr>
        <xdr:cNvPr id="708" name="テキスト ボックス 707"/>
        <xdr:cNvSpPr txBox="1"/>
      </xdr:nvSpPr>
      <xdr:spPr>
        <a:xfrm>
          <a:off x="14325111" y="163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145542</xdr:rowOff>
    </xdr:from>
    <xdr:to>
      <xdr:col>72</xdr:col>
      <xdr:colOff>38100</xdr:colOff>
      <xdr:row>97</xdr:row>
      <xdr:rowOff>75692</xdr:rowOff>
    </xdr:to>
    <xdr:sp macro="" textlink="">
      <xdr:nvSpPr>
        <xdr:cNvPr id="709" name="楕円 708"/>
        <xdr:cNvSpPr/>
      </xdr:nvSpPr>
      <xdr:spPr>
        <a:xfrm>
          <a:off x="13652500" y="166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92219</xdr:rowOff>
    </xdr:from>
    <xdr:ext cx="534377" cy="259045"/>
    <xdr:sp macro="" textlink="">
      <xdr:nvSpPr>
        <xdr:cNvPr id="710" name="テキスト ボックス 709"/>
        <xdr:cNvSpPr txBox="1"/>
      </xdr:nvSpPr>
      <xdr:spPr>
        <a:xfrm>
          <a:off x="13436111" y="163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133037</xdr:rowOff>
    </xdr:from>
    <xdr:to>
      <xdr:col>67</xdr:col>
      <xdr:colOff>101600</xdr:colOff>
      <xdr:row>97</xdr:row>
      <xdr:rowOff>63187</xdr:rowOff>
    </xdr:to>
    <xdr:sp macro="" textlink="">
      <xdr:nvSpPr>
        <xdr:cNvPr id="711" name="楕円 710"/>
        <xdr:cNvSpPr/>
      </xdr:nvSpPr>
      <xdr:spPr>
        <a:xfrm>
          <a:off x="12763500" y="165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79714</xdr:rowOff>
    </xdr:from>
    <xdr:ext cx="534377" cy="259045"/>
    <xdr:sp macro="" textlink="">
      <xdr:nvSpPr>
        <xdr:cNvPr id="712" name="テキスト ボックス 711"/>
        <xdr:cNvSpPr txBox="1"/>
      </xdr:nvSpPr>
      <xdr:spPr>
        <a:xfrm>
          <a:off x="12547111" y="163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26581</xdr:rowOff>
    </xdr:from>
    <xdr:to>
      <xdr:col>116</xdr:col>
      <xdr:colOff>63500</xdr:colOff>
      <xdr:row>31</xdr:row>
      <xdr:rowOff>131242</xdr:rowOff>
    </xdr:to>
    <xdr:cxnSp macro="">
      <xdr:nvCxnSpPr>
        <xdr:cNvPr id="741" name="直線コネクタ 740"/>
        <xdr:cNvCxnSpPr/>
      </xdr:nvCxnSpPr>
      <xdr:spPr>
        <a:xfrm>
          <a:off x="21323300" y="5341531"/>
          <a:ext cx="838200" cy="10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26581</xdr:rowOff>
    </xdr:from>
    <xdr:to>
      <xdr:col>111</xdr:col>
      <xdr:colOff>177800</xdr:colOff>
      <xdr:row>31</xdr:row>
      <xdr:rowOff>54204</xdr:rowOff>
    </xdr:to>
    <xdr:cxnSp macro="">
      <xdr:nvCxnSpPr>
        <xdr:cNvPr id="744" name="直線コネクタ 743"/>
        <xdr:cNvCxnSpPr/>
      </xdr:nvCxnSpPr>
      <xdr:spPr>
        <a:xfrm flipV="1">
          <a:off x="20434300" y="5341531"/>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54204</xdr:rowOff>
    </xdr:from>
    <xdr:to>
      <xdr:col>107</xdr:col>
      <xdr:colOff>50800</xdr:colOff>
      <xdr:row>37</xdr:row>
      <xdr:rowOff>32829</xdr:rowOff>
    </xdr:to>
    <xdr:cxnSp macro="">
      <xdr:nvCxnSpPr>
        <xdr:cNvPr id="747" name="直線コネクタ 746"/>
        <xdr:cNvCxnSpPr/>
      </xdr:nvCxnSpPr>
      <xdr:spPr>
        <a:xfrm flipV="1">
          <a:off x="19545300" y="5369154"/>
          <a:ext cx="889000" cy="100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32829</xdr:rowOff>
    </xdr:from>
    <xdr:to>
      <xdr:col>102</xdr:col>
      <xdr:colOff>114300</xdr:colOff>
      <xdr:row>37</xdr:row>
      <xdr:rowOff>171132</xdr:rowOff>
    </xdr:to>
    <xdr:cxnSp macro="">
      <xdr:nvCxnSpPr>
        <xdr:cNvPr id="750" name="直線コネクタ 749"/>
        <xdr:cNvCxnSpPr/>
      </xdr:nvCxnSpPr>
      <xdr:spPr>
        <a:xfrm flipV="1">
          <a:off x="18656300" y="6376479"/>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80442</xdr:rowOff>
    </xdr:from>
    <xdr:to>
      <xdr:col>116</xdr:col>
      <xdr:colOff>114300</xdr:colOff>
      <xdr:row>32</xdr:row>
      <xdr:rowOff>10592</xdr:rowOff>
    </xdr:to>
    <xdr:sp macro="" textlink="">
      <xdr:nvSpPr>
        <xdr:cNvPr id="760" name="楕円 759"/>
        <xdr:cNvSpPr/>
      </xdr:nvSpPr>
      <xdr:spPr>
        <a:xfrm>
          <a:off x="22110700" y="53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33469</xdr:rowOff>
    </xdr:from>
    <xdr:ext cx="534377" cy="259045"/>
    <xdr:sp macro="" textlink="">
      <xdr:nvSpPr>
        <xdr:cNvPr id="761" name="投資及び出資金該当値テキスト"/>
        <xdr:cNvSpPr txBox="1"/>
      </xdr:nvSpPr>
      <xdr:spPr>
        <a:xfrm>
          <a:off x="22212300" y="534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147231</xdr:rowOff>
    </xdr:from>
    <xdr:to>
      <xdr:col>112</xdr:col>
      <xdr:colOff>38100</xdr:colOff>
      <xdr:row>31</xdr:row>
      <xdr:rowOff>77381</xdr:rowOff>
    </xdr:to>
    <xdr:sp macro="" textlink="">
      <xdr:nvSpPr>
        <xdr:cNvPr id="762" name="楕円 761"/>
        <xdr:cNvSpPr/>
      </xdr:nvSpPr>
      <xdr:spPr>
        <a:xfrm>
          <a:off x="21272500" y="52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93908</xdr:rowOff>
    </xdr:from>
    <xdr:ext cx="534377" cy="259045"/>
    <xdr:sp macro="" textlink="">
      <xdr:nvSpPr>
        <xdr:cNvPr id="763" name="テキスト ボックス 762"/>
        <xdr:cNvSpPr txBox="1"/>
      </xdr:nvSpPr>
      <xdr:spPr>
        <a:xfrm>
          <a:off x="21056111" y="50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3404</xdr:rowOff>
    </xdr:from>
    <xdr:to>
      <xdr:col>107</xdr:col>
      <xdr:colOff>101600</xdr:colOff>
      <xdr:row>31</xdr:row>
      <xdr:rowOff>105004</xdr:rowOff>
    </xdr:to>
    <xdr:sp macro="" textlink="">
      <xdr:nvSpPr>
        <xdr:cNvPr id="764" name="楕円 763"/>
        <xdr:cNvSpPr/>
      </xdr:nvSpPr>
      <xdr:spPr>
        <a:xfrm>
          <a:off x="20383500" y="531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121531</xdr:rowOff>
    </xdr:from>
    <xdr:ext cx="534377" cy="259045"/>
    <xdr:sp macro="" textlink="">
      <xdr:nvSpPr>
        <xdr:cNvPr id="765" name="テキスト ボックス 764"/>
        <xdr:cNvSpPr txBox="1"/>
      </xdr:nvSpPr>
      <xdr:spPr>
        <a:xfrm>
          <a:off x="20167111" y="50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153479</xdr:rowOff>
    </xdr:from>
    <xdr:to>
      <xdr:col>102</xdr:col>
      <xdr:colOff>165100</xdr:colOff>
      <xdr:row>37</xdr:row>
      <xdr:rowOff>83629</xdr:rowOff>
    </xdr:to>
    <xdr:sp macro="" textlink="">
      <xdr:nvSpPr>
        <xdr:cNvPr id="766" name="楕円 765"/>
        <xdr:cNvSpPr/>
      </xdr:nvSpPr>
      <xdr:spPr>
        <a:xfrm>
          <a:off x="19494500" y="63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100156</xdr:rowOff>
    </xdr:from>
    <xdr:ext cx="469744" cy="259045"/>
    <xdr:sp macro="" textlink="">
      <xdr:nvSpPr>
        <xdr:cNvPr id="767" name="テキスト ボックス 766"/>
        <xdr:cNvSpPr txBox="1"/>
      </xdr:nvSpPr>
      <xdr:spPr>
        <a:xfrm>
          <a:off x="19310428" y="610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120333</xdr:rowOff>
    </xdr:from>
    <xdr:to>
      <xdr:col>98</xdr:col>
      <xdr:colOff>38100</xdr:colOff>
      <xdr:row>38</xdr:row>
      <xdr:rowOff>50482</xdr:rowOff>
    </xdr:to>
    <xdr:sp macro="" textlink="">
      <xdr:nvSpPr>
        <xdr:cNvPr id="768" name="楕円 767"/>
        <xdr:cNvSpPr/>
      </xdr:nvSpPr>
      <xdr:spPr>
        <a:xfrm>
          <a:off x="186055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67010</xdr:rowOff>
    </xdr:from>
    <xdr:ext cx="469744" cy="259045"/>
    <xdr:sp macro="" textlink="">
      <xdr:nvSpPr>
        <xdr:cNvPr id="769" name="テキスト ボックス 768"/>
        <xdr:cNvSpPr txBox="1"/>
      </xdr:nvSpPr>
      <xdr:spPr>
        <a:xfrm>
          <a:off x="18421428" y="623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123721</xdr:rowOff>
    </xdr:from>
    <xdr:to>
      <xdr:col>116</xdr:col>
      <xdr:colOff>63500</xdr:colOff>
      <xdr:row>58</xdr:row>
      <xdr:rowOff>124498</xdr:rowOff>
    </xdr:to>
    <xdr:cxnSp macro="">
      <xdr:nvCxnSpPr>
        <xdr:cNvPr id="796" name="直線コネクタ 795"/>
        <xdr:cNvCxnSpPr/>
      </xdr:nvCxnSpPr>
      <xdr:spPr>
        <a:xfrm flipV="1">
          <a:off x="21323300" y="10067821"/>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124338</xdr:rowOff>
    </xdr:from>
    <xdr:to>
      <xdr:col>111</xdr:col>
      <xdr:colOff>177800</xdr:colOff>
      <xdr:row>58</xdr:row>
      <xdr:rowOff>124498</xdr:rowOff>
    </xdr:to>
    <xdr:cxnSp macro="">
      <xdr:nvCxnSpPr>
        <xdr:cNvPr id="799" name="直線コネクタ 798"/>
        <xdr:cNvCxnSpPr/>
      </xdr:nvCxnSpPr>
      <xdr:spPr>
        <a:xfrm>
          <a:off x="20434300" y="10068438"/>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123996</xdr:rowOff>
    </xdr:from>
    <xdr:to>
      <xdr:col>107</xdr:col>
      <xdr:colOff>50800</xdr:colOff>
      <xdr:row>58</xdr:row>
      <xdr:rowOff>124338</xdr:rowOff>
    </xdr:to>
    <xdr:cxnSp macro="">
      <xdr:nvCxnSpPr>
        <xdr:cNvPr id="802" name="直線コネクタ 801"/>
        <xdr:cNvCxnSpPr/>
      </xdr:nvCxnSpPr>
      <xdr:spPr>
        <a:xfrm>
          <a:off x="19545300" y="10068096"/>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121435</xdr:rowOff>
    </xdr:from>
    <xdr:to>
      <xdr:col>102</xdr:col>
      <xdr:colOff>114300</xdr:colOff>
      <xdr:row>58</xdr:row>
      <xdr:rowOff>123996</xdr:rowOff>
    </xdr:to>
    <xdr:cxnSp macro="">
      <xdr:nvCxnSpPr>
        <xdr:cNvPr id="805" name="直線コネクタ 804"/>
        <xdr:cNvCxnSpPr/>
      </xdr:nvCxnSpPr>
      <xdr:spPr>
        <a:xfrm>
          <a:off x="18656300" y="1006553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72921</xdr:rowOff>
    </xdr:from>
    <xdr:to>
      <xdr:col>116</xdr:col>
      <xdr:colOff>114300</xdr:colOff>
      <xdr:row>59</xdr:row>
      <xdr:rowOff>3071</xdr:rowOff>
    </xdr:to>
    <xdr:sp macro="" textlink="">
      <xdr:nvSpPr>
        <xdr:cNvPr id="815" name="楕円 814"/>
        <xdr:cNvSpPr/>
      </xdr:nvSpPr>
      <xdr:spPr>
        <a:xfrm>
          <a:off x="22110700" y="100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159298</xdr:rowOff>
    </xdr:from>
    <xdr:ext cx="378565" cy="259045"/>
    <xdr:sp macro="" textlink="">
      <xdr:nvSpPr>
        <xdr:cNvPr id="816" name="貸付金該当値テキスト"/>
        <xdr:cNvSpPr txBox="1"/>
      </xdr:nvSpPr>
      <xdr:spPr>
        <a:xfrm>
          <a:off x="22212300" y="9931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73698</xdr:rowOff>
    </xdr:from>
    <xdr:to>
      <xdr:col>112</xdr:col>
      <xdr:colOff>38100</xdr:colOff>
      <xdr:row>59</xdr:row>
      <xdr:rowOff>3848</xdr:rowOff>
    </xdr:to>
    <xdr:sp macro="" textlink="">
      <xdr:nvSpPr>
        <xdr:cNvPr id="817" name="楕円 816"/>
        <xdr:cNvSpPr/>
      </xdr:nvSpPr>
      <xdr:spPr>
        <a:xfrm>
          <a:off x="21272500" y="100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166425</xdr:rowOff>
    </xdr:from>
    <xdr:ext cx="378565" cy="259045"/>
    <xdr:sp macro="" textlink="">
      <xdr:nvSpPr>
        <xdr:cNvPr id="818" name="テキスト ボックス 817"/>
        <xdr:cNvSpPr txBox="1"/>
      </xdr:nvSpPr>
      <xdr:spPr>
        <a:xfrm>
          <a:off x="21134017" y="10110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73538</xdr:rowOff>
    </xdr:from>
    <xdr:to>
      <xdr:col>107</xdr:col>
      <xdr:colOff>101600</xdr:colOff>
      <xdr:row>59</xdr:row>
      <xdr:rowOff>3688</xdr:rowOff>
    </xdr:to>
    <xdr:sp macro="" textlink="">
      <xdr:nvSpPr>
        <xdr:cNvPr id="819" name="楕円 818"/>
        <xdr:cNvSpPr/>
      </xdr:nvSpPr>
      <xdr:spPr>
        <a:xfrm>
          <a:off x="20383500" y="100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166265</xdr:rowOff>
    </xdr:from>
    <xdr:ext cx="378565" cy="259045"/>
    <xdr:sp macro="" textlink="">
      <xdr:nvSpPr>
        <xdr:cNvPr id="820" name="テキスト ボックス 819"/>
        <xdr:cNvSpPr txBox="1"/>
      </xdr:nvSpPr>
      <xdr:spPr>
        <a:xfrm>
          <a:off x="20245017" y="10110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73196</xdr:rowOff>
    </xdr:from>
    <xdr:to>
      <xdr:col>102</xdr:col>
      <xdr:colOff>165100</xdr:colOff>
      <xdr:row>59</xdr:row>
      <xdr:rowOff>3346</xdr:rowOff>
    </xdr:to>
    <xdr:sp macro="" textlink="">
      <xdr:nvSpPr>
        <xdr:cNvPr id="821" name="楕円 820"/>
        <xdr:cNvSpPr/>
      </xdr:nvSpPr>
      <xdr:spPr>
        <a:xfrm>
          <a:off x="19494500" y="100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165923</xdr:rowOff>
    </xdr:from>
    <xdr:ext cx="378565" cy="259045"/>
    <xdr:sp macro="" textlink="">
      <xdr:nvSpPr>
        <xdr:cNvPr id="822" name="テキスト ボックス 821"/>
        <xdr:cNvSpPr txBox="1"/>
      </xdr:nvSpPr>
      <xdr:spPr>
        <a:xfrm>
          <a:off x="19356017" y="1011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70635</xdr:rowOff>
    </xdr:from>
    <xdr:to>
      <xdr:col>98</xdr:col>
      <xdr:colOff>38100</xdr:colOff>
      <xdr:row>59</xdr:row>
      <xdr:rowOff>785</xdr:rowOff>
    </xdr:to>
    <xdr:sp macro="" textlink="">
      <xdr:nvSpPr>
        <xdr:cNvPr id="823" name="楕円 822"/>
        <xdr:cNvSpPr/>
      </xdr:nvSpPr>
      <xdr:spPr>
        <a:xfrm>
          <a:off x="18605500" y="100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163362</xdr:rowOff>
    </xdr:from>
    <xdr:ext cx="378565" cy="259045"/>
    <xdr:sp macro="" textlink="">
      <xdr:nvSpPr>
        <xdr:cNvPr id="824" name="テキスト ボックス 823"/>
        <xdr:cNvSpPr txBox="1"/>
      </xdr:nvSpPr>
      <xdr:spPr>
        <a:xfrm>
          <a:off x="18467017" y="10107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99270</xdr:rowOff>
    </xdr:from>
    <xdr:to>
      <xdr:col>116</xdr:col>
      <xdr:colOff>63500</xdr:colOff>
      <xdr:row>77</xdr:row>
      <xdr:rowOff>76591</xdr:rowOff>
    </xdr:to>
    <xdr:cxnSp macro="">
      <xdr:nvCxnSpPr>
        <xdr:cNvPr id="856" name="直線コネクタ 855"/>
        <xdr:cNvCxnSpPr/>
      </xdr:nvCxnSpPr>
      <xdr:spPr>
        <a:xfrm>
          <a:off x="21323300" y="13129470"/>
          <a:ext cx="838200" cy="14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99270</xdr:rowOff>
    </xdr:from>
    <xdr:to>
      <xdr:col>111</xdr:col>
      <xdr:colOff>177800</xdr:colOff>
      <xdr:row>76</xdr:row>
      <xdr:rowOff>165483</xdr:rowOff>
    </xdr:to>
    <xdr:cxnSp macro="">
      <xdr:nvCxnSpPr>
        <xdr:cNvPr id="859" name="直線コネクタ 858"/>
        <xdr:cNvCxnSpPr/>
      </xdr:nvCxnSpPr>
      <xdr:spPr>
        <a:xfrm flipV="1">
          <a:off x="20434300" y="13129470"/>
          <a:ext cx="889000" cy="6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13611</xdr:rowOff>
    </xdr:from>
    <xdr:to>
      <xdr:col>107</xdr:col>
      <xdr:colOff>50800</xdr:colOff>
      <xdr:row>76</xdr:row>
      <xdr:rowOff>165483</xdr:rowOff>
    </xdr:to>
    <xdr:cxnSp macro="">
      <xdr:nvCxnSpPr>
        <xdr:cNvPr id="862" name="直線コネクタ 861"/>
        <xdr:cNvCxnSpPr/>
      </xdr:nvCxnSpPr>
      <xdr:spPr>
        <a:xfrm>
          <a:off x="19545300" y="12872361"/>
          <a:ext cx="889000" cy="32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13611</xdr:rowOff>
    </xdr:from>
    <xdr:to>
      <xdr:col>102</xdr:col>
      <xdr:colOff>114300</xdr:colOff>
      <xdr:row>75</xdr:row>
      <xdr:rowOff>63642</xdr:rowOff>
    </xdr:to>
    <xdr:cxnSp macro="">
      <xdr:nvCxnSpPr>
        <xdr:cNvPr id="865" name="直線コネクタ 864"/>
        <xdr:cNvCxnSpPr/>
      </xdr:nvCxnSpPr>
      <xdr:spPr>
        <a:xfrm flipV="1">
          <a:off x="18656300" y="12872361"/>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25791</xdr:rowOff>
    </xdr:from>
    <xdr:to>
      <xdr:col>116</xdr:col>
      <xdr:colOff>114300</xdr:colOff>
      <xdr:row>77</xdr:row>
      <xdr:rowOff>127391</xdr:rowOff>
    </xdr:to>
    <xdr:sp macro="" textlink="">
      <xdr:nvSpPr>
        <xdr:cNvPr id="875" name="楕円 874"/>
        <xdr:cNvSpPr/>
      </xdr:nvSpPr>
      <xdr:spPr>
        <a:xfrm>
          <a:off x="22110700" y="132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4218</xdr:rowOff>
    </xdr:from>
    <xdr:ext cx="534377" cy="259045"/>
    <xdr:sp macro="" textlink="">
      <xdr:nvSpPr>
        <xdr:cNvPr id="876" name="繰出金該当値テキスト"/>
        <xdr:cNvSpPr txBox="1"/>
      </xdr:nvSpPr>
      <xdr:spPr>
        <a:xfrm>
          <a:off x="22212300" y="132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48470</xdr:rowOff>
    </xdr:from>
    <xdr:to>
      <xdr:col>112</xdr:col>
      <xdr:colOff>38100</xdr:colOff>
      <xdr:row>76</xdr:row>
      <xdr:rowOff>150070</xdr:rowOff>
    </xdr:to>
    <xdr:sp macro="" textlink="">
      <xdr:nvSpPr>
        <xdr:cNvPr id="877" name="楕円 876"/>
        <xdr:cNvSpPr/>
      </xdr:nvSpPr>
      <xdr:spPr>
        <a:xfrm>
          <a:off x="21272500" y="130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141197</xdr:rowOff>
    </xdr:from>
    <xdr:ext cx="534377" cy="259045"/>
    <xdr:sp macro="" textlink="">
      <xdr:nvSpPr>
        <xdr:cNvPr id="878" name="テキスト ボックス 877"/>
        <xdr:cNvSpPr txBox="1"/>
      </xdr:nvSpPr>
      <xdr:spPr>
        <a:xfrm>
          <a:off x="21056111" y="131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114683</xdr:rowOff>
    </xdr:from>
    <xdr:to>
      <xdr:col>107</xdr:col>
      <xdr:colOff>101600</xdr:colOff>
      <xdr:row>77</xdr:row>
      <xdr:rowOff>44833</xdr:rowOff>
    </xdr:to>
    <xdr:sp macro="" textlink="">
      <xdr:nvSpPr>
        <xdr:cNvPr id="879" name="楕円 878"/>
        <xdr:cNvSpPr/>
      </xdr:nvSpPr>
      <xdr:spPr>
        <a:xfrm>
          <a:off x="20383500" y="1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35960</xdr:rowOff>
    </xdr:from>
    <xdr:ext cx="534377" cy="259045"/>
    <xdr:sp macro="" textlink="">
      <xdr:nvSpPr>
        <xdr:cNvPr id="880" name="テキスト ボックス 879"/>
        <xdr:cNvSpPr txBox="1"/>
      </xdr:nvSpPr>
      <xdr:spPr>
        <a:xfrm>
          <a:off x="20167111" y="132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134261</xdr:rowOff>
    </xdr:from>
    <xdr:to>
      <xdr:col>102</xdr:col>
      <xdr:colOff>165100</xdr:colOff>
      <xdr:row>75</xdr:row>
      <xdr:rowOff>64411</xdr:rowOff>
    </xdr:to>
    <xdr:sp macro="" textlink="">
      <xdr:nvSpPr>
        <xdr:cNvPr id="881" name="楕円 880"/>
        <xdr:cNvSpPr/>
      </xdr:nvSpPr>
      <xdr:spPr>
        <a:xfrm>
          <a:off x="19494500" y="128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80938</xdr:rowOff>
    </xdr:from>
    <xdr:ext cx="534377" cy="259045"/>
    <xdr:sp macro="" textlink="">
      <xdr:nvSpPr>
        <xdr:cNvPr id="882" name="テキスト ボックス 881"/>
        <xdr:cNvSpPr txBox="1"/>
      </xdr:nvSpPr>
      <xdr:spPr>
        <a:xfrm>
          <a:off x="19278111" y="125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12842</xdr:rowOff>
    </xdr:from>
    <xdr:to>
      <xdr:col>98</xdr:col>
      <xdr:colOff>38100</xdr:colOff>
      <xdr:row>75</xdr:row>
      <xdr:rowOff>114442</xdr:rowOff>
    </xdr:to>
    <xdr:sp macro="" textlink="">
      <xdr:nvSpPr>
        <xdr:cNvPr id="883" name="楕円 882"/>
        <xdr:cNvSpPr/>
      </xdr:nvSpPr>
      <xdr:spPr>
        <a:xfrm>
          <a:off x="18605500" y="128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130969</xdr:rowOff>
    </xdr:from>
    <xdr:ext cx="534377" cy="259045"/>
    <xdr:sp macro="" textlink="">
      <xdr:nvSpPr>
        <xdr:cNvPr id="884" name="テキスト ボックス 883"/>
        <xdr:cNvSpPr txBox="1"/>
      </xdr:nvSpPr>
      <xdr:spPr>
        <a:xfrm>
          <a:off x="18389111" y="126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普通建設事業費（うち更新整備）、投資及び出資金、積立金を除き、類似団体の平均を下回っている。普通建設事業費（うち更新整備）</a:t>
          </a:r>
          <a:r>
            <a:rPr kumimoji="1" lang="ja-JP" altLang="en-US" sz="1100">
              <a:solidFill>
                <a:schemeClr val="dk1"/>
              </a:solidFill>
              <a:effectLst/>
              <a:latin typeface="+mn-lt"/>
              <a:ea typeface="+mn-ea"/>
              <a:cs typeface="+mn-cs"/>
            </a:rPr>
            <a:t>の決算額は前年度よりも減少したが、類似団体との比較では依然として上回っている。</a:t>
          </a:r>
          <a:r>
            <a:rPr kumimoji="1" lang="ja-JP" altLang="ja-JP" sz="1100">
              <a:solidFill>
                <a:schemeClr val="dk1"/>
              </a:solidFill>
              <a:effectLst/>
              <a:latin typeface="+mn-lt"/>
              <a:ea typeface="+mn-ea"/>
              <a:cs typeface="+mn-cs"/>
            </a:rPr>
            <a:t>投資・出資金は、水道施設統合整備事業に伴う水道事業への出資金</a:t>
          </a:r>
          <a:r>
            <a:rPr kumimoji="1" lang="ja-JP" altLang="en-US" sz="1100">
              <a:solidFill>
                <a:schemeClr val="dk1"/>
              </a:solidFill>
              <a:effectLst/>
              <a:latin typeface="+mn-lt"/>
              <a:ea typeface="+mn-ea"/>
              <a:cs typeface="+mn-cs"/>
            </a:rPr>
            <a:t>が減少し、決算額としては減少しているが、</a:t>
          </a:r>
          <a:r>
            <a:rPr kumimoji="1" lang="ja-JP" altLang="ja-JP" sz="1100">
              <a:solidFill>
                <a:schemeClr val="dk1"/>
              </a:solidFill>
              <a:effectLst/>
              <a:latin typeface="+mn-lt"/>
              <a:ea typeface="+mn-ea"/>
              <a:cs typeface="+mn-cs"/>
            </a:rPr>
            <a:t>類似団体との比較では</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積立金は、</a:t>
          </a:r>
          <a:r>
            <a:rPr kumimoji="1" lang="ja-JP" altLang="en-US" sz="1100">
              <a:solidFill>
                <a:schemeClr val="dk1"/>
              </a:solidFill>
              <a:effectLst/>
              <a:latin typeface="+mn-lt"/>
              <a:ea typeface="+mn-ea"/>
              <a:cs typeface="+mn-cs"/>
            </a:rPr>
            <a:t>錦海</a:t>
          </a:r>
          <a:r>
            <a:rPr kumimoji="1" lang="ja-JP" altLang="ja-JP" sz="1100">
              <a:solidFill>
                <a:schemeClr val="dk1"/>
              </a:solidFill>
              <a:effectLst/>
              <a:latin typeface="+mn-lt"/>
              <a:ea typeface="+mn-ea"/>
              <a:cs typeface="+mn-cs"/>
            </a:rPr>
            <a:t>塩田跡地でのメガソーラー事業の売電開始に伴い、その貸付料収入の基金積立金が大きく増加</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類似団体との比較では</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37,411
36,939
125.46
18,948,456
18,090,386
651,067
10,656,170
17,163,581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9398</xdr:rowOff>
    </xdr:from>
    <xdr:to>
      <xdr:col>24</xdr:col>
      <xdr:colOff>63500</xdr:colOff>
      <xdr:row>36</xdr:row>
      <xdr:rowOff>30353</xdr:rowOff>
    </xdr:to>
    <xdr:cxnSp macro="">
      <xdr:nvCxnSpPr>
        <xdr:cNvPr id="61" name="直線コネクタ 60"/>
        <xdr:cNvCxnSpPr/>
      </xdr:nvCxnSpPr>
      <xdr:spPr>
        <a:xfrm flipV="1">
          <a:off x="3797300" y="6181598"/>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148082</xdr:rowOff>
    </xdr:from>
    <xdr:to>
      <xdr:col>19</xdr:col>
      <xdr:colOff>177800</xdr:colOff>
      <xdr:row>36</xdr:row>
      <xdr:rowOff>30353</xdr:rowOff>
    </xdr:to>
    <xdr:cxnSp macro="">
      <xdr:nvCxnSpPr>
        <xdr:cNvPr id="64" name="直線コネクタ 63"/>
        <xdr:cNvCxnSpPr/>
      </xdr:nvCxnSpPr>
      <xdr:spPr>
        <a:xfrm>
          <a:off x="2908300" y="6148832"/>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153035</xdr:rowOff>
    </xdr:from>
    <xdr:to>
      <xdr:col>15</xdr:col>
      <xdr:colOff>50800</xdr:colOff>
      <xdr:row>35</xdr:row>
      <xdr:rowOff>148082</xdr:rowOff>
    </xdr:to>
    <xdr:cxnSp macro="">
      <xdr:nvCxnSpPr>
        <xdr:cNvPr id="67" name="直線コネクタ 66"/>
        <xdr:cNvCxnSpPr/>
      </xdr:nvCxnSpPr>
      <xdr:spPr>
        <a:xfrm>
          <a:off x="2019300" y="5982335"/>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153035</xdr:rowOff>
    </xdr:from>
    <xdr:to>
      <xdr:col>10</xdr:col>
      <xdr:colOff>114300</xdr:colOff>
      <xdr:row>35</xdr:row>
      <xdr:rowOff>113411</xdr:rowOff>
    </xdr:to>
    <xdr:cxnSp macro="">
      <xdr:nvCxnSpPr>
        <xdr:cNvPr id="70" name="直線コネクタ 69"/>
        <xdr:cNvCxnSpPr/>
      </xdr:nvCxnSpPr>
      <xdr:spPr>
        <a:xfrm flipV="1">
          <a:off x="1130300" y="5982335"/>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80" name="楕円 79"/>
        <xdr:cNvSpPr/>
      </xdr:nvSpPr>
      <xdr:spPr>
        <a:xfrm>
          <a:off x="4584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108475</xdr:rowOff>
    </xdr:from>
    <xdr:ext cx="469744" cy="259045"/>
    <xdr:sp macro="" textlink="">
      <xdr:nvSpPr>
        <xdr:cNvPr id="81" name="議会費該当値テキスト"/>
        <xdr:cNvSpPr txBox="1"/>
      </xdr:nvSpPr>
      <xdr:spPr>
        <a:xfrm>
          <a:off x="4686300"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151003</xdr:rowOff>
    </xdr:from>
    <xdr:to>
      <xdr:col>20</xdr:col>
      <xdr:colOff>38100</xdr:colOff>
      <xdr:row>36</xdr:row>
      <xdr:rowOff>81153</xdr:rowOff>
    </xdr:to>
    <xdr:sp macro="" textlink="">
      <xdr:nvSpPr>
        <xdr:cNvPr id="82" name="楕円 81"/>
        <xdr:cNvSpPr/>
      </xdr:nvSpPr>
      <xdr:spPr>
        <a:xfrm>
          <a:off x="3746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72280</xdr:rowOff>
    </xdr:from>
    <xdr:ext cx="469744" cy="259045"/>
    <xdr:sp macro="" textlink="">
      <xdr:nvSpPr>
        <xdr:cNvPr id="83" name="テキスト ボックス 82"/>
        <xdr:cNvSpPr txBox="1"/>
      </xdr:nvSpPr>
      <xdr:spPr>
        <a:xfrm>
          <a:off x="3562428" y="62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97282</xdr:rowOff>
    </xdr:from>
    <xdr:to>
      <xdr:col>15</xdr:col>
      <xdr:colOff>101600</xdr:colOff>
      <xdr:row>36</xdr:row>
      <xdr:rowOff>27432</xdr:rowOff>
    </xdr:to>
    <xdr:sp macro="" textlink="">
      <xdr:nvSpPr>
        <xdr:cNvPr id="84" name="楕円 83"/>
        <xdr:cNvSpPr/>
      </xdr:nvSpPr>
      <xdr:spPr>
        <a:xfrm>
          <a:off x="2857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18559</xdr:rowOff>
    </xdr:from>
    <xdr:ext cx="469744" cy="259045"/>
    <xdr:sp macro="" textlink="">
      <xdr:nvSpPr>
        <xdr:cNvPr id="85" name="テキスト ボックス 84"/>
        <xdr:cNvSpPr txBox="1"/>
      </xdr:nvSpPr>
      <xdr:spPr>
        <a:xfrm>
          <a:off x="2673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102235</xdr:rowOff>
    </xdr:from>
    <xdr:to>
      <xdr:col>10</xdr:col>
      <xdr:colOff>165100</xdr:colOff>
      <xdr:row>35</xdr:row>
      <xdr:rowOff>32385</xdr:rowOff>
    </xdr:to>
    <xdr:sp macro="" textlink="">
      <xdr:nvSpPr>
        <xdr:cNvPr id="86" name="楕円 85"/>
        <xdr:cNvSpPr/>
      </xdr:nvSpPr>
      <xdr:spPr>
        <a:xfrm>
          <a:off x="19685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48912</xdr:rowOff>
    </xdr:from>
    <xdr:ext cx="469744" cy="259045"/>
    <xdr:sp macro="" textlink="">
      <xdr:nvSpPr>
        <xdr:cNvPr id="87" name="テキスト ボックス 86"/>
        <xdr:cNvSpPr txBox="1"/>
      </xdr:nvSpPr>
      <xdr:spPr>
        <a:xfrm>
          <a:off x="1784428" y="57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88" name="楕円 87"/>
        <xdr:cNvSpPr/>
      </xdr:nvSpPr>
      <xdr:spPr>
        <a:xfrm>
          <a:off x="1079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89" name="テキスト ボックス 88"/>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111952</xdr:rowOff>
    </xdr:from>
    <xdr:to>
      <xdr:col>24</xdr:col>
      <xdr:colOff>63500</xdr:colOff>
      <xdr:row>57</xdr:row>
      <xdr:rowOff>126616</xdr:rowOff>
    </xdr:to>
    <xdr:cxnSp macro="">
      <xdr:nvCxnSpPr>
        <xdr:cNvPr id="118" name="直線コネクタ 117"/>
        <xdr:cNvCxnSpPr/>
      </xdr:nvCxnSpPr>
      <xdr:spPr>
        <a:xfrm>
          <a:off x="3797300" y="9884602"/>
          <a:ext cx="8382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74515</xdr:rowOff>
    </xdr:from>
    <xdr:to>
      <xdr:col>19</xdr:col>
      <xdr:colOff>177800</xdr:colOff>
      <xdr:row>57</xdr:row>
      <xdr:rowOff>111952</xdr:rowOff>
    </xdr:to>
    <xdr:cxnSp macro="">
      <xdr:nvCxnSpPr>
        <xdr:cNvPr id="121" name="直線コネクタ 120"/>
        <xdr:cNvCxnSpPr/>
      </xdr:nvCxnSpPr>
      <xdr:spPr>
        <a:xfrm>
          <a:off x="2908300" y="9847165"/>
          <a:ext cx="889000" cy="3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74515</xdr:rowOff>
    </xdr:from>
    <xdr:to>
      <xdr:col>15</xdr:col>
      <xdr:colOff>50800</xdr:colOff>
      <xdr:row>57</xdr:row>
      <xdr:rowOff>107654</xdr:rowOff>
    </xdr:to>
    <xdr:cxnSp macro="">
      <xdr:nvCxnSpPr>
        <xdr:cNvPr id="124" name="直線コネクタ 123"/>
        <xdr:cNvCxnSpPr/>
      </xdr:nvCxnSpPr>
      <xdr:spPr>
        <a:xfrm flipV="1">
          <a:off x="2019300" y="9847165"/>
          <a:ext cx="889000" cy="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107654</xdr:rowOff>
    </xdr:from>
    <xdr:to>
      <xdr:col>10</xdr:col>
      <xdr:colOff>114300</xdr:colOff>
      <xdr:row>57</xdr:row>
      <xdr:rowOff>120368</xdr:rowOff>
    </xdr:to>
    <xdr:cxnSp macro="">
      <xdr:nvCxnSpPr>
        <xdr:cNvPr id="127" name="直線コネクタ 126"/>
        <xdr:cNvCxnSpPr/>
      </xdr:nvCxnSpPr>
      <xdr:spPr>
        <a:xfrm flipV="1">
          <a:off x="1130300" y="9880304"/>
          <a:ext cx="889000" cy="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75816</xdr:rowOff>
    </xdr:from>
    <xdr:to>
      <xdr:col>24</xdr:col>
      <xdr:colOff>114300</xdr:colOff>
      <xdr:row>58</xdr:row>
      <xdr:rowOff>5966</xdr:rowOff>
    </xdr:to>
    <xdr:sp macro="" textlink="">
      <xdr:nvSpPr>
        <xdr:cNvPr id="137" name="楕円 136"/>
        <xdr:cNvSpPr/>
      </xdr:nvSpPr>
      <xdr:spPr>
        <a:xfrm>
          <a:off x="4584700" y="98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54243</xdr:rowOff>
    </xdr:from>
    <xdr:ext cx="534377" cy="259045"/>
    <xdr:sp macro="" textlink="">
      <xdr:nvSpPr>
        <xdr:cNvPr id="138" name="総務費該当値テキスト"/>
        <xdr:cNvSpPr txBox="1"/>
      </xdr:nvSpPr>
      <xdr:spPr>
        <a:xfrm>
          <a:off x="4686300" y="98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61152</xdr:rowOff>
    </xdr:from>
    <xdr:to>
      <xdr:col>20</xdr:col>
      <xdr:colOff>38100</xdr:colOff>
      <xdr:row>57</xdr:row>
      <xdr:rowOff>162752</xdr:rowOff>
    </xdr:to>
    <xdr:sp macro="" textlink="">
      <xdr:nvSpPr>
        <xdr:cNvPr id="139" name="楕円 138"/>
        <xdr:cNvSpPr/>
      </xdr:nvSpPr>
      <xdr:spPr>
        <a:xfrm>
          <a:off x="3746500" y="98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153879</xdr:rowOff>
    </xdr:from>
    <xdr:ext cx="534377" cy="259045"/>
    <xdr:sp macro="" textlink="">
      <xdr:nvSpPr>
        <xdr:cNvPr id="140" name="テキスト ボックス 139"/>
        <xdr:cNvSpPr txBox="1"/>
      </xdr:nvSpPr>
      <xdr:spPr>
        <a:xfrm>
          <a:off x="3530111" y="99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23715</xdr:rowOff>
    </xdr:from>
    <xdr:to>
      <xdr:col>15</xdr:col>
      <xdr:colOff>101600</xdr:colOff>
      <xdr:row>57</xdr:row>
      <xdr:rowOff>125315</xdr:rowOff>
    </xdr:to>
    <xdr:sp macro="" textlink="">
      <xdr:nvSpPr>
        <xdr:cNvPr id="141" name="楕円 140"/>
        <xdr:cNvSpPr/>
      </xdr:nvSpPr>
      <xdr:spPr>
        <a:xfrm>
          <a:off x="2857500" y="97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116442</xdr:rowOff>
    </xdr:from>
    <xdr:ext cx="534377" cy="259045"/>
    <xdr:sp macro="" textlink="">
      <xdr:nvSpPr>
        <xdr:cNvPr id="142" name="テキスト ボックス 141"/>
        <xdr:cNvSpPr txBox="1"/>
      </xdr:nvSpPr>
      <xdr:spPr>
        <a:xfrm>
          <a:off x="2641111" y="988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56854</xdr:rowOff>
    </xdr:from>
    <xdr:to>
      <xdr:col>10</xdr:col>
      <xdr:colOff>165100</xdr:colOff>
      <xdr:row>57</xdr:row>
      <xdr:rowOff>158454</xdr:rowOff>
    </xdr:to>
    <xdr:sp macro="" textlink="">
      <xdr:nvSpPr>
        <xdr:cNvPr id="143" name="楕円 142"/>
        <xdr:cNvSpPr/>
      </xdr:nvSpPr>
      <xdr:spPr>
        <a:xfrm>
          <a:off x="1968500" y="98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149581</xdr:rowOff>
    </xdr:from>
    <xdr:ext cx="534377" cy="259045"/>
    <xdr:sp macro="" textlink="">
      <xdr:nvSpPr>
        <xdr:cNvPr id="144" name="テキスト ボックス 143"/>
        <xdr:cNvSpPr txBox="1"/>
      </xdr:nvSpPr>
      <xdr:spPr>
        <a:xfrm>
          <a:off x="1752111" y="992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69568</xdr:rowOff>
    </xdr:from>
    <xdr:to>
      <xdr:col>6</xdr:col>
      <xdr:colOff>38100</xdr:colOff>
      <xdr:row>57</xdr:row>
      <xdr:rowOff>171168</xdr:rowOff>
    </xdr:to>
    <xdr:sp macro="" textlink="">
      <xdr:nvSpPr>
        <xdr:cNvPr id="145" name="楕円 144"/>
        <xdr:cNvSpPr/>
      </xdr:nvSpPr>
      <xdr:spPr>
        <a:xfrm>
          <a:off x="1079500" y="984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162295</xdr:rowOff>
    </xdr:from>
    <xdr:ext cx="534377" cy="259045"/>
    <xdr:sp macro="" textlink="">
      <xdr:nvSpPr>
        <xdr:cNvPr id="146" name="テキスト ボックス 145"/>
        <xdr:cNvSpPr txBox="1"/>
      </xdr:nvSpPr>
      <xdr:spPr>
        <a:xfrm>
          <a:off x="863111" y="99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46920</xdr:rowOff>
    </xdr:from>
    <xdr:to>
      <xdr:col>24</xdr:col>
      <xdr:colOff>63500</xdr:colOff>
      <xdr:row>77</xdr:row>
      <xdr:rowOff>54798</xdr:rowOff>
    </xdr:to>
    <xdr:cxnSp macro="">
      <xdr:nvCxnSpPr>
        <xdr:cNvPr id="176" name="直線コネクタ 175"/>
        <xdr:cNvCxnSpPr/>
      </xdr:nvCxnSpPr>
      <xdr:spPr>
        <a:xfrm>
          <a:off x="3797300" y="13248570"/>
          <a:ext cx="838200" cy="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46920</xdr:rowOff>
    </xdr:from>
    <xdr:to>
      <xdr:col>19</xdr:col>
      <xdr:colOff>177800</xdr:colOff>
      <xdr:row>77</xdr:row>
      <xdr:rowOff>127036</xdr:rowOff>
    </xdr:to>
    <xdr:cxnSp macro="">
      <xdr:nvCxnSpPr>
        <xdr:cNvPr id="179" name="直線コネクタ 178"/>
        <xdr:cNvCxnSpPr/>
      </xdr:nvCxnSpPr>
      <xdr:spPr>
        <a:xfrm flipV="1">
          <a:off x="2908300" y="13248570"/>
          <a:ext cx="889000" cy="8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127036</xdr:rowOff>
    </xdr:from>
    <xdr:to>
      <xdr:col>15</xdr:col>
      <xdr:colOff>50800</xdr:colOff>
      <xdr:row>78</xdr:row>
      <xdr:rowOff>15418</xdr:rowOff>
    </xdr:to>
    <xdr:cxnSp macro="">
      <xdr:nvCxnSpPr>
        <xdr:cNvPr id="182" name="直線コネクタ 181"/>
        <xdr:cNvCxnSpPr/>
      </xdr:nvCxnSpPr>
      <xdr:spPr>
        <a:xfrm flipV="1">
          <a:off x="2019300" y="13328686"/>
          <a:ext cx="889000" cy="5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15418</xdr:rowOff>
    </xdr:from>
    <xdr:to>
      <xdr:col>10</xdr:col>
      <xdr:colOff>114300</xdr:colOff>
      <xdr:row>78</xdr:row>
      <xdr:rowOff>47848</xdr:rowOff>
    </xdr:to>
    <xdr:cxnSp macro="">
      <xdr:nvCxnSpPr>
        <xdr:cNvPr id="185" name="直線コネクタ 184"/>
        <xdr:cNvCxnSpPr/>
      </xdr:nvCxnSpPr>
      <xdr:spPr>
        <a:xfrm flipV="1">
          <a:off x="1130300" y="13388518"/>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3998</xdr:rowOff>
    </xdr:from>
    <xdr:to>
      <xdr:col>24</xdr:col>
      <xdr:colOff>114300</xdr:colOff>
      <xdr:row>77</xdr:row>
      <xdr:rowOff>105598</xdr:rowOff>
    </xdr:to>
    <xdr:sp macro="" textlink="">
      <xdr:nvSpPr>
        <xdr:cNvPr id="195" name="楕円 194"/>
        <xdr:cNvSpPr/>
      </xdr:nvSpPr>
      <xdr:spPr>
        <a:xfrm>
          <a:off x="4584700" y="132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153875</xdr:rowOff>
    </xdr:from>
    <xdr:ext cx="599010" cy="259045"/>
    <xdr:sp macro="" textlink="">
      <xdr:nvSpPr>
        <xdr:cNvPr id="196" name="民生費該当値テキスト"/>
        <xdr:cNvSpPr txBox="1"/>
      </xdr:nvSpPr>
      <xdr:spPr>
        <a:xfrm>
          <a:off x="4686300" y="1318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167570</xdr:rowOff>
    </xdr:from>
    <xdr:to>
      <xdr:col>20</xdr:col>
      <xdr:colOff>38100</xdr:colOff>
      <xdr:row>77</xdr:row>
      <xdr:rowOff>97720</xdr:rowOff>
    </xdr:to>
    <xdr:sp macro="" textlink="">
      <xdr:nvSpPr>
        <xdr:cNvPr id="197" name="楕円 196"/>
        <xdr:cNvSpPr/>
      </xdr:nvSpPr>
      <xdr:spPr>
        <a:xfrm>
          <a:off x="3746500" y="131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88847</xdr:rowOff>
    </xdr:from>
    <xdr:ext cx="599010" cy="259045"/>
    <xdr:sp macro="" textlink="">
      <xdr:nvSpPr>
        <xdr:cNvPr id="198" name="テキスト ボックス 197"/>
        <xdr:cNvSpPr txBox="1"/>
      </xdr:nvSpPr>
      <xdr:spPr>
        <a:xfrm>
          <a:off x="3497795" y="132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76236</xdr:rowOff>
    </xdr:from>
    <xdr:to>
      <xdr:col>15</xdr:col>
      <xdr:colOff>101600</xdr:colOff>
      <xdr:row>78</xdr:row>
      <xdr:rowOff>6386</xdr:rowOff>
    </xdr:to>
    <xdr:sp macro="" textlink="">
      <xdr:nvSpPr>
        <xdr:cNvPr id="199" name="楕円 198"/>
        <xdr:cNvSpPr/>
      </xdr:nvSpPr>
      <xdr:spPr>
        <a:xfrm>
          <a:off x="2857500" y="132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168963</xdr:rowOff>
    </xdr:from>
    <xdr:ext cx="599010" cy="259045"/>
    <xdr:sp macro="" textlink="">
      <xdr:nvSpPr>
        <xdr:cNvPr id="200" name="テキスト ボックス 199"/>
        <xdr:cNvSpPr txBox="1"/>
      </xdr:nvSpPr>
      <xdr:spPr>
        <a:xfrm>
          <a:off x="2608795" y="1337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136068</xdr:rowOff>
    </xdr:from>
    <xdr:to>
      <xdr:col>10</xdr:col>
      <xdr:colOff>165100</xdr:colOff>
      <xdr:row>78</xdr:row>
      <xdr:rowOff>66218</xdr:rowOff>
    </xdr:to>
    <xdr:sp macro="" textlink="">
      <xdr:nvSpPr>
        <xdr:cNvPr id="201" name="楕円 200"/>
        <xdr:cNvSpPr/>
      </xdr:nvSpPr>
      <xdr:spPr>
        <a:xfrm>
          <a:off x="19685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57345</xdr:rowOff>
    </xdr:from>
    <xdr:ext cx="599010" cy="259045"/>
    <xdr:sp macro="" textlink="">
      <xdr:nvSpPr>
        <xdr:cNvPr id="202" name="テキスト ボックス 201"/>
        <xdr:cNvSpPr txBox="1"/>
      </xdr:nvSpPr>
      <xdr:spPr>
        <a:xfrm>
          <a:off x="1719795" y="1343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168498</xdr:rowOff>
    </xdr:from>
    <xdr:to>
      <xdr:col>6</xdr:col>
      <xdr:colOff>38100</xdr:colOff>
      <xdr:row>78</xdr:row>
      <xdr:rowOff>98648</xdr:rowOff>
    </xdr:to>
    <xdr:sp macro="" textlink="">
      <xdr:nvSpPr>
        <xdr:cNvPr id="203" name="楕円 202"/>
        <xdr:cNvSpPr/>
      </xdr:nvSpPr>
      <xdr:spPr>
        <a:xfrm>
          <a:off x="1079500" y="133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89775</xdr:rowOff>
    </xdr:from>
    <xdr:ext cx="599010" cy="259045"/>
    <xdr:sp macro="" textlink="">
      <xdr:nvSpPr>
        <xdr:cNvPr id="204" name="テキスト ボックス 203"/>
        <xdr:cNvSpPr txBox="1"/>
      </xdr:nvSpPr>
      <xdr:spPr>
        <a:xfrm>
          <a:off x="830795" y="1346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37624</xdr:rowOff>
    </xdr:from>
    <xdr:to>
      <xdr:col>24</xdr:col>
      <xdr:colOff>63500</xdr:colOff>
      <xdr:row>95</xdr:row>
      <xdr:rowOff>38953</xdr:rowOff>
    </xdr:to>
    <xdr:cxnSp macro="">
      <xdr:nvCxnSpPr>
        <xdr:cNvPr id="235" name="直線コネクタ 234"/>
        <xdr:cNvCxnSpPr/>
      </xdr:nvCxnSpPr>
      <xdr:spPr>
        <a:xfrm flipV="1">
          <a:off x="3797300" y="16325374"/>
          <a:ext cx="8382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38953</xdr:rowOff>
    </xdr:from>
    <xdr:to>
      <xdr:col>19</xdr:col>
      <xdr:colOff>177800</xdr:colOff>
      <xdr:row>95</xdr:row>
      <xdr:rowOff>78685</xdr:rowOff>
    </xdr:to>
    <xdr:cxnSp macro="">
      <xdr:nvCxnSpPr>
        <xdr:cNvPr id="238" name="直線コネクタ 237"/>
        <xdr:cNvCxnSpPr/>
      </xdr:nvCxnSpPr>
      <xdr:spPr>
        <a:xfrm flipV="1">
          <a:off x="2908300" y="16326703"/>
          <a:ext cx="8890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78685</xdr:rowOff>
    </xdr:from>
    <xdr:to>
      <xdr:col>15</xdr:col>
      <xdr:colOff>50800</xdr:colOff>
      <xdr:row>96</xdr:row>
      <xdr:rowOff>78783</xdr:rowOff>
    </xdr:to>
    <xdr:cxnSp macro="">
      <xdr:nvCxnSpPr>
        <xdr:cNvPr id="241" name="直線コネクタ 240"/>
        <xdr:cNvCxnSpPr/>
      </xdr:nvCxnSpPr>
      <xdr:spPr>
        <a:xfrm flipV="1">
          <a:off x="2019300" y="16366435"/>
          <a:ext cx="889000" cy="17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78783</xdr:rowOff>
    </xdr:from>
    <xdr:to>
      <xdr:col>10</xdr:col>
      <xdr:colOff>114300</xdr:colOff>
      <xdr:row>97</xdr:row>
      <xdr:rowOff>42306</xdr:rowOff>
    </xdr:to>
    <xdr:cxnSp macro="">
      <xdr:nvCxnSpPr>
        <xdr:cNvPr id="244" name="直線コネクタ 243"/>
        <xdr:cNvCxnSpPr/>
      </xdr:nvCxnSpPr>
      <xdr:spPr>
        <a:xfrm flipV="1">
          <a:off x="1130300" y="16537983"/>
          <a:ext cx="889000" cy="13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158274</xdr:rowOff>
    </xdr:from>
    <xdr:to>
      <xdr:col>24</xdr:col>
      <xdr:colOff>114300</xdr:colOff>
      <xdr:row>95</xdr:row>
      <xdr:rowOff>88424</xdr:rowOff>
    </xdr:to>
    <xdr:sp macro="" textlink="">
      <xdr:nvSpPr>
        <xdr:cNvPr id="254" name="楕円 253"/>
        <xdr:cNvSpPr/>
      </xdr:nvSpPr>
      <xdr:spPr>
        <a:xfrm>
          <a:off x="4584700" y="162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9701</xdr:rowOff>
    </xdr:from>
    <xdr:ext cx="534377" cy="259045"/>
    <xdr:sp macro="" textlink="">
      <xdr:nvSpPr>
        <xdr:cNvPr id="255" name="衛生費該当値テキスト"/>
        <xdr:cNvSpPr txBox="1"/>
      </xdr:nvSpPr>
      <xdr:spPr>
        <a:xfrm>
          <a:off x="4686300" y="161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159603</xdr:rowOff>
    </xdr:from>
    <xdr:to>
      <xdr:col>20</xdr:col>
      <xdr:colOff>38100</xdr:colOff>
      <xdr:row>95</xdr:row>
      <xdr:rowOff>89753</xdr:rowOff>
    </xdr:to>
    <xdr:sp macro="" textlink="">
      <xdr:nvSpPr>
        <xdr:cNvPr id="256" name="楕円 255"/>
        <xdr:cNvSpPr/>
      </xdr:nvSpPr>
      <xdr:spPr>
        <a:xfrm>
          <a:off x="3746500" y="162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106280</xdr:rowOff>
    </xdr:from>
    <xdr:ext cx="534377" cy="259045"/>
    <xdr:sp macro="" textlink="">
      <xdr:nvSpPr>
        <xdr:cNvPr id="257" name="テキスト ボックス 256"/>
        <xdr:cNvSpPr txBox="1"/>
      </xdr:nvSpPr>
      <xdr:spPr>
        <a:xfrm>
          <a:off x="3530111" y="1605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27885</xdr:rowOff>
    </xdr:from>
    <xdr:to>
      <xdr:col>15</xdr:col>
      <xdr:colOff>101600</xdr:colOff>
      <xdr:row>95</xdr:row>
      <xdr:rowOff>129485</xdr:rowOff>
    </xdr:to>
    <xdr:sp macro="" textlink="">
      <xdr:nvSpPr>
        <xdr:cNvPr id="258" name="楕円 257"/>
        <xdr:cNvSpPr/>
      </xdr:nvSpPr>
      <xdr:spPr>
        <a:xfrm>
          <a:off x="2857500" y="163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146012</xdr:rowOff>
    </xdr:from>
    <xdr:ext cx="534377" cy="259045"/>
    <xdr:sp macro="" textlink="">
      <xdr:nvSpPr>
        <xdr:cNvPr id="259" name="テキスト ボックス 258"/>
        <xdr:cNvSpPr txBox="1"/>
      </xdr:nvSpPr>
      <xdr:spPr>
        <a:xfrm>
          <a:off x="2641111" y="1609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27983</xdr:rowOff>
    </xdr:from>
    <xdr:to>
      <xdr:col>10</xdr:col>
      <xdr:colOff>165100</xdr:colOff>
      <xdr:row>96</xdr:row>
      <xdr:rowOff>129583</xdr:rowOff>
    </xdr:to>
    <xdr:sp macro="" textlink="">
      <xdr:nvSpPr>
        <xdr:cNvPr id="260" name="楕円 259"/>
        <xdr:cNvSpPr/>
      </xdr:nvSpPr>
      <xdr:spPr>
        <a:xfrm>
          <a:off x="1968500" y="164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120710</xdr:rowOff>
    </xdr:from>
    <xdr:ext cx="534377" cy="259045"/>
    <xdr:sp macro="" textlink="">
      <xdr:nvSpPr>
        <xdr:cNvPr id="261" name="テキスト ボックス 260"/>
        <xdr:cNvSpPr txBox="1"/>
      </xdr:nvSpPr>
      <xdr:spPr>
        <a:xfrm>
          <a:off x="1752111" y="1657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162956</xdr:rowOff>
    </xdr:from>
    <xdr:to>
      <xdr:col>6</xdr:col>
      <xdr:colOff>38100</xdr:colOff>
      <xdr:row>97</xdr:row>
      <xdr:rowOff>93106</xdr:rowOff>
    </xdr:to>
    <xdr:sp macro="" textlink="">
      <xdr:nvSpPr>
        <xdr:cNvPr id="262" name="楕円 261"/>
        <xdr:cNvSpPr/>
      </xdr:nvSpPr>
      <xdr:spPr>
        <a:xfrm>
          <a:off x="1079500" y="166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84233</xdr:rowOff>
    </xdr:from>
    <xdr:ext cx="534377" cy="259045"/>
    <xdr:sp macro="" textlink="">
      <xdr:nvSpPr>
        <xdr:cNvPr id="263" name="テキスト ボックス 262"/>
        <xdr:cNvSpPr txBox="1"/>
      </xdr:nvSpPr>
      <xdr:spPr>
        <a:xfrm>
          <a:off x="863111" y="167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83856</xdr:rowOff>
    </xdr:from>
    <xdr:to>
      <xdr:col>55</xdr:col>
      <xdr:colOff>0</xdr:colOff>
      <xdr:row>38</xdr:row>
      <xdr:rowOff>86795</xdr:rowOff>
    </xdr:to>
    <xdr:cxnSp macro="">
      <xdr:nvCxnSpPr>
        <xdr:cNvPr id="294" name="直線コネクタ 293"/>
        <xdr:cNvCxnSpPr/>
      </xdr:nvCxnSpPr>
      <xdr:spPr>
        <a:xfrm>
          <a:off x="9639300" y="6598956"/>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83856</xdr:rowOff>
    </xdr:from>
    <xdr:to>
      <xdr:col>50</xdr:col>
      <xdr:colOff>114300</xdr:colOff>
      <xdr:row>38</xdr:row>
      <xdr:rowOff>85489</xdr:rowOff>
    </xdr:to>
    <xdr:cxnSp macro="">
      <xdr:nvCxnSpPr>
        <xdr:cNvPr id="297" name="直線コネクタ 296"/>
        <xdr:cNvCxnSpPr/>
      </xdr:nvCxnSpPr>
      <xdr:spPr>
        <a:xfrm flipV="1">
          <a:off x="8750300" y="659895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77978</xdr:rowOff>
    </xdr:from>
    <xdr:to>
      <xdr:col>45</xdr:col>
      <xdr:colOff>177800</xdr:colOff>
      <xdr:row>38</xdr:row>
      <xdr:rowOff>85489</xdr:rowOff>
    </xdr:to>
    <xdr:cxnSp macro="">
      <xdr:nvCxnSpPr>
        <xdr:cNvPr id="300" name="直線コネクタ 299"/>
        <xdr:cNvCxnSpPr/>
      </xdr:nvCxnSpPr>
      <xdr:spPr>
        <a:xfrm>
          <a:off x="7861300" y="659307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77978</xdr:rowOff>
    </xdr:from>
    <xdr:to>
      <xdr:col>41</xdr:col>
      <xdr:colOff>50800</xdr:colOff>
      <xdr:row>38</xdr:row>
      <xdr:rowOff>86142</xdr:rowOff>
    </xdr:to>
    <xdr:cxnSp macro="">
      <xdr:nvCxnSpPr>
        <xdr:cNvPr id="303" name="直線コネクタ 302"/>
        <xdr:cNvCxnSpPr/>
      </xdr:nvCxnSpPr>
      <xdr:spPr>
        <a:xfrm flipV="1">
          <a:off x="6972300" y="659307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35995</xdr:rowOff>
    </xdr:from>
    <xdr:to>
      <xdr:col>55</xdr:col>
      <xdr:colOff>50800</xdr:colOff>
      <xdr:row>38</xdr:row>
      <xdr:rowOff>137595</xdr:rowOff>
    </xdr:to>
    <xdr:sp macro="" textlink="">
      <xdr:nvSpPr>
        <xdr:cNvPr id="313" name="楕円 312"/>
        <xdr:cNvSpPr/>
      </xdr:nvSpPr>
      <xdr:spPr>
        <a:xfrm>
          <a:off x="10426700" y="65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14422</xdr:rowOff>
    </xdr:from>
    <xdr:ext cx="378565" cy="259045"/>
    <xdr:sp macro="" textlink="">
      <xdr:nvSpPr>
        <xdr:cNvPr id="314" name="労働費該当値テキスト"/>
        <xdr:cNvSpPr txBox="1"/>
      </xdr:nvSpPr>
      <xdr:spPr>
        <a:xfrm>
          <a:off x="10528300" y="652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33056</xdr:rowOff>
    </xdr:from>
    <xdr:to>
      <xdr:col>50</xdr:col>
      <xdr:colOff>165100</xdr:colOff>
      <xdr:row>38</xdr:row>
      <xdr:rowOff>134656</xdr:rowOff>
    </xdr:to>
    <xdr:sp macro="" textlink="">
      <xdr:nvSpPr>
        <xdr:cNvPr id="315" name="楕円 314"/>
        <xdr:cNvSpPr/>
      </xdr:nvSpPr>
      <xdr:spPr>
        <a:xfrm>
          <a:off x="95885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125783</xdr:rowOff>
    </xdr:from>
    <xdr:ext cx="378565" cy="259045"/>
    <xdr:sp macro="" textlink="">
      <xdr:nvSpPr>
        <xdr:cNvPr id="316" name="テキスト ボックス 315"/>
        <xdr:cNvSpPr txBox="1"/>
      </xdr:nvSpPr>
      <xdr:spPr>
        <a:xfrm>
          <a:off x="9450017" y="664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34689</xdr:rowOff>
    </xdr:from>
    <xdr:to>
      <xdr:col>46</xdr:col>
      <xdr:colOff>38100</xdr:colOff>
      <xdr:row>38</xdr:row>
      <xdr:rowOff>136289</xdr:rowOff>
    </xdr:to>
    <xdr:sp macro="" textlink="">
      <xdr:nvSpPr>
        <xdr:cNvPr id="317" name="楕円 316"/>
        <xdr:cNvSpPr/>
      </xdr:nvSpPr>
      <xdr:spPr>
        <a:xfrm>
          <a:off x="8699500" y="65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127416</xdr:rowOff>
    </xdr:from>
    <xdr:ext cx="378565" cy="259045"/>
    <xdr:sp macro="" textlink="">
      <xdr:nvSpPr>
        <xdr:cNvPr id="318" name="テキスト ボックス 317"/>
        <xdr:cNvSpPr txBox="1"/>
      </xdr:nvSpPr>
      <xdr:spPr>
        <a:xfrm>
          <a:off x="8561017" y="664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27178</xdr:rowOff>
    </xdr:from>
    <xdr:to>
      <xdr:col>41</xdr:col>
      <xdr:colOff>101600</xdr:colOff>
      <xdr:row>38</xdr:row>
      <xdr:rowOff>128778</xdr:rowOff>
    </xdr:to>
    <xdr:sp macro="" textlink="">
      <xdr:nvSpPr>
        <xdr:cNvPr id="319" name="楕円 318"/>
        <xdr:cNvSpPr/>
      </xdr:nvSpPr>
      <xdr:spPr>
        <a:xfrm>
          <a:off x="7810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119905</xdr:rowOff>
    </xdr:from>
    <xdr:ext cx="378565" cy="259045"/>
    <xdr:sp macro="" textlink="">
      <xdr:nvSpPr>
        <xdr:cNvPr id="320" name="テキスト ボックス 319"/>
        <xdr:cNvSpPr txBox="1"/>
      </xdr:nvSpPr>
      <xdr:spPr>
        <a:xfrm>
          <a:off x="7672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35342</xdr:rowOff>
    </xdr:from>
    <xdr:to>
      <xdr:col>36</xdr:col>
      <xdr:colOff>165100</xdr:colOff>
      <xdr:row>38</xdr:row>
      <xdr:rowOff>136942</xdr:rowOff>
    </xdr:to>
    <xdr:sp macro="" textlink="">
      <xdr:nvSpPr>
        <xdr:cNvPr id="321" name="楕円 320"/>
        <xdr:cNvSpPr/>
      </xdr:nvSpPr>
      <xdr:spPr>
        <a:xfrm>
          <a:off x="6921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128069</xdr:rowOff>
    </xdr:from>
    <xdr:ext cx="378565" cy="259045"/>
    <xdr:sp macro="" textlink="">
      <xdr:nvSpPr>
        <xdr:cNvPr id="322" name="テキスト ボックス 321"/>
        <xdr:cNvSpPr txBox="1"/>
      </xdr:nvSpPr>
      <xdr:spPr>
        <a:xfrm>
          <a:off x="6783017" y="664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52324</xdr:rowOff>
    </xdr:from>
    <xdr:to>
      <xdr:col>55</xdr:col>
      <xdr:colOff>0</xdr:colOff>
      <xdr:row>58</xdr:row>
      <xdr:rowOff>68758</xdr:rowOff>
    </xdr:to>
    <xdr:cxnSp macro="">
      <xdr:nvCxnSpPr>
        <xdr:cNvPr id="351" name="直線コネクタ 350"/>
        <xdr:cNvCxnSpPr/>
      </xdr:nvCxnSpPr>
      <xdr:spPr>
        <a:xfrm flipV="1">
          <a:off x="9639300" y="9996424"/>
          <a:ext cx="838200" cy="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51676</xdr:rowOff>
    </xdr:from>
    <xdr:to>
      <xdr:col>50</xdr:col>
      <xdr:colOff>114300</xdr:colOff>
      <xdr:row>58</xdr:row>
      <xdr:rowOff>68758</xdr:rowOff>
    </xdr:to>
    <xdr:cxnSp macro="">
      <xdr:nvCxnSpPr>
        <xdr:cNvPr id="354" name="直線コネクタ 353"/>
        <xdr:cNvCxnSpPr/>
      </xdr:nvCxnSpPr>
      <xdr:spPr>
        <a:xfrm>
          <a:off x="8750300" y="9995776"/>
          <a:ext cx="889000" cy="1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158267</xdr:rowOff>
    </xdr:from>
    <xdr:to>
      <xdr:col>45</xdr:col>
      <xdr:colOff>177800</xdr:colOff>
      <xdr:row>58</xdr:row>
      <xdr:rowOff>51676</xdr:rowOff>
    </xdr:to>
    <xdr:cxnSp macro="">
      <xdr:nvCxnSpPr>
        <xdr:cNvPr id="357" name="直線コネクタ 356"/>
        <xdr:cNvCxnSpPr/>
      </xdr:nvCxnSpPr>
      <xdr:spPr>
        <a:xfrm>
          <a:off x="7861300" y="9930917"/>
          <a:ext cx="889000" cy="6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158267</xdr:rowOff>
    </xdr:from>
    <xdr:to>
      <xdr:col>41</xdr:col>
      <xdr:colOff>50800</xdr:colOff>
      <xdr:row>57</xdr:row>
      <xdr:rowOff>167856</xdr:rowOff>
    </xdr:to>
    <xdr:cxnSp macro="">
      <xdr:nvCxnSpPr>
        <xdr:cNvPr id="360" name="直線コネクタ 359"/>
        <xdr:cNvCxnSpPr/>
      </xdr:nvCxnSpPr>
      <xdr:spPr>
        <a:xfrm flipV="1">
          <a:off x="6972300" y="9930917"/>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1524</xdr:rowOff>
    </xdr:from>
    <xdr:to>
      <xdr:col>55</xdr:col>
      <xdr:colOff>50800</xdr:colOff>
      <xdr:row>58</xdr:row>
      <xdr:rowOff>103124</xdr:rowOff>
    </xdr:to>
    <xdr:sp macro="" textlink="">
      <xdr:nvSpPr>
        <xdr:cNvPr id="370" name="楕円 369"/>
        <xdr:cNvSpPr/>
      </xdr:nvSpPr>
      <xdr:spPr>
        <a:xfrm>
          <a:off x="10426700" y="99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87901</xdr:rowOff>
    </xdr:from>
    <xdr:ext cx="534377" cy="259045"/>
    <xdr:sp macro="" textlink="">
      <xdr:nvSpPr>
        <xdr:cNvPr id="371" name="農林水産業費該当値テキスト"/>
        <xdr:cNvSpPr txBox="1"/>
      </xdr:nvSpPr>
      <xdr:spPr>
        <a:xfrm>
          <a:off x="10528300" y="98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17958</xdr:rowOff>
    </xdr:from>
    <xdr:to>
      <xdr:col>50</xdr:col>
      <xdr:colOff>165100</xdr:colOff>
      <xdr:row>58</xdr:row>
      <xdr:rowOff>119558</xdr:rowOff>
    </xdr:to>
    <xdr:sp macro="" textlink="">
      <xdr:nvSpPr>
        <xdr:cNvPr id="372" name="楕円 371"/>
        <xdr:cNvSpPr/>
      </xdr:nvSpPr>
      <xdr:spPr>
        <a:xfrm>
          <a:off x="9588500" y="99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110685</xdr:rowOff>
    </xdr:from>
    <xdr:ext cx="534377" cy="259045"/>
    <xdr:sp macro="" textlink="">
      <xdr:nvSpPr>
        <xdr:cNvPr id="373" name="テキスト ボックス 372"/>
        <xdr:cNvSpPr txBox="1"/>
      </xdr:nvSpPr>
      <xdr:spPr>
        <a:xfrm>
          <a:off x="9372111" y="1005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876</xdr:rowOff>
    </xdr:from>
    <xdr:to>
      <xdr:col>46</xdr:col>
      <xdr:colOff>38100</xdr:colOff>
      <xdr:row>58</xdr:row>
      <xdr:rowOff>102476</xdr:rowOff>
    </xdr:to>
    <xdr:sp macro="" textlink="">
      <xdr:nvSpPr>
        <xdr:cNvPr id="374" name="楕円 373"/>
        <xdr:cNvSpPr/>
      </xdr:nvSpPr>
      <xdr:spPr>
        <a:xfrm>
          <a:off x="8699500" y="99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93603</xdr:rowOff>
    </xdr:from>
    <xdr:ext cx="534377" cy="259045"/>
    <xdr:sp macro="" textlink="">
      <xdr:nvSpPr>
        <xdr:cNvPr id="375" name="テキスト ボックス 374"/>
        <xdr:cNvSpPr txBox="1"/>
      </xdr:nvSpPr>
      <xdr:spPr>
        <a:xfrm>
          <a:off x="8483111" y="100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107467</xdr:rowOff>
    </xdr:from>
    <xdr:to>
      <xdr:col>41</xdr:col>
      <xdr:colOff>101600</xdr:colOff>
      <xdr:row>58</xdr:row>
      <xdr:rowOff>37617</xdr:rowOff>
    </xdr:to>
    <xdr:sp macro="" textlink="">
      <xdr:nvSpPr>
        <xdr:cNvPr id="376" name="楕円 375"/>
        <xdr:cNvSpPr/>
      </xdr:nvSpPr>
      <xdr:spPr>
        <a:xfrm>
          <a:off x="7810500" y="98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28744</xdr:rowOff>
    </xdr:from>
    <xdr:ext cx="534377" cy="259045"/>
    <xdr:sp macro="" textlink="">
      <xdr:nvSpPr>
        <xdr:cNvPr id="377" name="テキスト ボックス 376"/>
        <xdr:cNvSpPr txBox="1"/>
      </xdr:nvSpPr>
      <xdr:spPr>
        <a:xfrm>
          <a:off x="7594111" y="997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117056</xdr:rowOff>
    </xdr:from>
    <xdr:to>
      <xdr:col>36</xdr:col>
      <xdr:colOff>165100</xdr:colOff>
      <xdr:row>58</xdr:row>
      <xdr:rowOff>47206</xdr:rowOff>
    </xdr:to>
    <xdr:sp macro="" textlink="">
      <xdr:nvSpPr>
        <xdr:cNvPr id="378" name="楕円 377"/>
        <xdr:cNvSpPr/>
      </xdr:nvSpPr>
      <xdr:spPr>
        <a:xfrm>
          <a:off x="6921500" y="98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38333</xdr:rowOff>
    </xdr:from>
    <xdr:ext cx="534377" cy="259045"/>
    <xdr:sp macro="" textlink="">
      <xdr:nvSpPr>
        <xdr:cNvPr id="379" name="テキスト ボックス 378"/>
        <xdr:cNvSpPr txBox="1"/>
      </xdr:nvSpPr>
      <xdr:spPr>
        <a:xfrm>
          <a:off x="6705111" y="99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128628</xdr:rowOff>
    </xdr:from>
    <xdr:to>
      <xdr:col>55</xdr:col>
      <xdr:colOff>0</xdr:colOff>
      <xdr:row>79</xdr:row>
      <xdr:rowOff>20219</xdr:rowOff>
    </xdr:to>
    <xdr:cxnSp macro="">
      <xdr:nvCxnSpPr>
        <xdr:cNvPr id="408" name="直線コネクタ 407"/>
        <xdr:cNvCxnSpPr/>
      </xdr:nvCxnSpPr>
      <xdr:spPr>
        <a:xfrm>
          <a:off x="9639300" y="13501728"/>
          <a:ext cx="838200" cy="6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124741</xdr:rowOff>
    </xdr:from>
    <xdr:to>
      <xdr:col>50</xdr:col>
      <xdr:colOff>114300</xdr:colOff>
      <xdr:row>78</xdr:row>
      <xdr:rowOff>128628</xdr:rowOff>
    </xdr:to>
    <xdr:cxnSp macro="">
      <xdr:nvCxnSpPr>
        <xdr:cNvPr id="411" name="直線コネクタ 410"/>
        <xdr:cNvCxnSpPr/>
      </xdr:nvCxnSpPr>
      <xdr:spPr>
        <a:xfrm>
          <a:off x="8750300" y="1349784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124741</xdr:rowOff>
    </xdr:from>
    <xdr:to>
      <xdr:col>45</xdr:col>
      <xdr:colOff>177800</xdr:colOff>
      <xdr:row>78</xdr:row>
      <xdr:rowOff>136210</xdr:rowOff>
    </xdr:to>
    <xdr:cxnSp macro="">
      <xdr:nvCxnSpPr>
        <xdr:cNvPr id="414" name="直線コネクタ 413"/>
        <xdr:cNvCxnSpPr/>
      </xdr:nvCxnSpPr>
      <xdr:spPr>
        <a:xfrm flipV="1">
          <a:off x="7861300" y="1349784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136210</xdr:rowOff>
    </xdr:from>
    <xdr:to>
      <xdr:col>41</xdr:col>
      <xdr:colOff>50800</xdr:colOff>
      <xdr:row>78</xdr:row>
      <xdr:rowOff>160465</xdr:rowOff>
    </xdr:to>
    <xdr:cxnSp macro="">
      <xdr:nvCxnSpPr>
        <xdr:cNvPr id="417" name="直線コネクタ 416"/>
        <xdr:cNvCxnSpPr/>
      </xdr:nvCxnSpPr>
      <xdr:spPr>
        <a:xfrm flipV="1">
          <a:off x="6972300" y="13509310"/>
          <a:ext cx="8890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140869</xdr:rowOff>
    </xdr:from>
    <xdr:to>
      <xdr:col>55</xdr:col>
      <xdr:colOff>50800</xdr:colOff>
      <xdr:row>79</xdr:row>
      <xdr:rowOff>71019</xdr:rowOff>
    </xdr:to>
    <xdr:sp macro="" textlink="">
      <xdr:nvSpPr>
        <xdr:cNvPr id="427" name="楕円 426"/>
        <xdr:cNvSpPr/>
      </xdr:nvSpPr>
      <xdr:spPr>
        <a:xfrm>
          <a:off x="10426700" y="135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55796</xdr:rowOff>
    </xdr:from>
    <xdr:ext cx="469744" cy="259045"/>
    <xdr:sp macro="" textlink="">
      <xdr:nvSpPr>
        <xdr:cNvPr id="428" name="商工費該当値テキスト"/>
        <xdr:cNvSpPr txBox="1"/>
      </xdr:nvSpPr>
      <xdr:spPr>
        <a:xfrm>
          <a:off x="10528300" y="1342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77828</xdr:rowOff>
    </xdr:from>
    <xdr:to>
      <xdr:col>50</xdr:col>
      <xdr:colOff>165100</xdr:colOff>
      <xdr:row>79</xdr:row>
      <xdr:rowOff>7978</xdr:rowOff>
    </xdr:to>
    <xdr:sp macro="" textlink="">
      <xdr:nvSpPr>
        <xdr:cNvPr id="429" name="楕円 428"/>
        <xdr:cNvSpPr/>
      </xdr:nvSpPr>
      <xdr:spPr>
        <a:xfrm>
          <a:off x="9588500" y="134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170555</xdr:rowOff>
    </xdr:from>
    <xdr:ext cx="534377" cy="259045"/>
    <xdr:sp macro="" textlink="">
      <xdr:nvSpPr>
        <xdr:cNvPr id="430" name="テキスト ボックス 429"/>
        <xdr:cNvSpPr txBox="1"/>
      </xdr:nvSpPr>
      <xdr:spPr>
        <a:xfrm>
          <a:off x="9372111" y="1354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73941</xdr:rowOff>
    </xdr:from>
    <xdr:to>
      <xdr:col>46</xdr:col>
      <xdr:colOff>38100</xdr:colOff>
      <xdr:row>79</xdr:row>
      <xdr:rowOff>4091</xdr:rowOff>
    </xdr:to>
    <xdr:sp macro="" textlink="">
      <xdr:nvSpPr>
        <xdr:cNvPr id="431" name="楕円 430"/>
        <xdr:cNvSpPr/>
      </xdr:nvSpPr>
      <xdr:spPr>
        <a:xfrm>
          <a:off x="8699500" y="134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166668</xdr:rowOff>
    </xdr:from>
    <xdr:ext cx="534377" cy="259045"/>
    <xdr:sp macro="" textlink="">
      <xdr:nvSpPr>
        <xdr:cNvPr id="432" name="テキスト ボックス 431"/>
        <xdr:cNvSpPr txBox="1"/>
      </xdr:nvSpPr>
      <xdr:spPr>
        <a:xfrm>
          <a:off x="8483111" y="135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85410</xdr:rowOff>
    </xdr:from>
    <xdr:to>
      <xdr:col>41</xdr:col>
      <xdr:colOff>101600</xdr:colOff>
      <xdr:row>79</xdr:row>
      <xdr:rowOff>15560</xdr:rowOff>
    </xdr:to>
    <xdr:sp macro="" textlink="">
      <xdr:nvSpPr>
        <xdr:cNvPr id="433" name="楕円 432"/>
        <xdr:cNvSpPr/>
      </xdr:nvSpPr>
      <xdr:spPr>
        <a:xfrm>
          <a:off x="7810500" y="134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6687</xdr:rowOff>
    </xdr:from>
    <xdr:ext cx="534377" cy="259045"/>
    <xdr:sp macro="" textlink="">
      <xdr:nvSpPr>
        <xdr:cNvPr id="434" name="テキスト ボックス 433"/>
        <xdr:cNvSpPr txBox="1"/>
      </xdr:nvSpPr>
      <xdr:spPr>
        <a:xfrm>
          <a:off x="7594111" y="135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109665</xdr:rowOff>
    </xdr:from>
    <xdr:to>
      <xdr:col>36</xdr:col>
      <xdr:colOff>165100</xdr:colOff>
      <xdr:row>79</xdr:row>
      <xdr:rowOff>39815</xdr:rowOff>
    </xdr:to>
    <xdr:sp macro="" textlink="">
      <xdr:nvSpPr>
        <xdr:cNvPr id="435" name="楕円 434"/>
        <xdr:cNvSpPr/>
      </xdr:nvSpPr>
      <xdr:spPr>
        <a:xfrm>
          <a:off x="6921500" y="134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30942</xdr:rowOff>
    </xdr:from>
    <xdr:ext cx="469744" cy="259045"/>
    <xdr:sp macro="" textlink="">
      <xdr:nvSpPr>
        <xdr:cNvPr id="436" name="テキスト ボックス 435"/>
        <xdr:cNvSpPr txBox="1"/>
      </xdr:nvSpPr>
      <xdr:spPr>
        <a:xfrm>
          <a:off x="6737428" y="1357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127279</xdr:rowOff>
    </xdr:from>
    <xdr:to>
      <xdr:col>55</xdr:col>
      <xdr:colOff>0</xdr:colOff>
      <xdr:row>97</xdr:row>
      <xdr:rowOff>87762</xdr:rowOff>
    </xdr:to>
    <xdr:cxnSp macro="">
      <xdr:nvCxnSpPr>
        <xdr:cNvPr id="465" name="直線コネクタ 464"/>
        <xdr:cNvCxnSpPr/>
      </xdr:nvCxnSpPr>
      <xdr:spPr>
        <a:xfrm flipV="1">
          <a:off x="9639300" y="16586479"/>
          <a:ext cx="838200" cy="13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87762</xdr:rowOff>
    </xdr:from>
    <xdr:to>
      <xdr:col>50</xdr:col>
      <xdr:colOff>114300</xdr:colOff>
      <xdr:row>97</xdr:row>
      <xdr:rowOff>96289</xdr:rowOff>
    </xdr:to>
    <xdr:cxnSp macro="">
      <xdr:nvCxnSpPr>
        <xdr:cNvPr id="468" name="直線コネクタ 467"/>
        <xdr:cNvCxnSpPr/>
      </xdr:nvCxnSpPr>
      <xdr:spPr>
        <a:xfrm flipV="1">
          <a:off x="8750300" y="16718412"/>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96289</xdr:rowOff>
    </xdr:from>
    <xdr:to>
      <xdr:col>45</xdr:col>
      <xdr:colOff>177800</xdr:colOff>
      <xdr:row>97</xdr:row>
      <xdr:rowOff>150254</xdr:rowOff>
    </xdr:to>
    <xdr:cxnSp macro="">
      <xdr:nvCxnSpPr>
        <xdr:cNvPr id="471" name="直線コネクタ 470"/>
        <xdr:cNvCxnSpPr/>
      </xdr:nvCxnSpPr>
      <xdr:spPr>
        <a:xfrm flipV="1">
          <a:off x="7861300" y="16726939"/>
          <a:ext cx="889000" cy="5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143838</xdr:rowOff>
    </xdr:from>
    <xdr:to>
      <xdr:col>41</xdr:col>
      <xdr:colOff>50800</xdr:colOff>
      <xdr:row>97</xdr:row>
      <xdr:rowOff>150254</xdr:rowOff>
    </xdr:to>
    <xdr:cxnSp macro="">
      <xdr:nvCxnSpPr>
        <xdr:cNvPr id="474" name="直線コネクタ 473"/>
        <xdr:cNvCxnSpPr/>
      </xdr:nvCxnSpPr>
      <xdr:spPr>
        <a:xfrm>
          <a:off x="6972300" y="16774488"/>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76479</xdr:rowOff>
    </xdr:from>
    <xdr:to>
      <xdr:col>55</xdr:col>
      <xdr:colOff>50800</xdr:colOff>
      <xdr:row>97</xdr:row>
      <xdr:rowOff>6629</xdr:rowOff>
    </xdr:to>
    <xdr:sp macro="" textlink="">
      <xdr:nvSpPr>
        <xdr:cNvPr id="484" name="楕円 483"/>
        <xdr:cNvSpPr/>
      </xdr:nvSpPr>
      <xdr:spPr>
        <a:xfrm>
          <a:off x="104267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99356</xdr:rowOff>
    </xdr:from>
    <xdr:ext cx="534377" cy="259045"/>
    <xdr:sp macro="" textlink="">
      <xdr:nvSpPr>
        <xdr:cNvPr id="485" name="土木費該当値テキスト"/>
        <xdr:cNvSpPr txBox="1"/>
      </xdr:nvSpPr>
      <xdr:spPr>
        <a:xfrm>
          <a:off x="10528300" y="163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36962</xdr:rowOff>
    </xdr:from>
    <xdr:to>
      <xdr:col>50</xdr:col>
      <xdr:colOff>165100</xdr:colOff>
      <xdr:row>97</xdr:row>
      <xdr:rowOff>138562</xdr:rowOff>
    </xdr:to>
    <xdr:sp macro="" textlink="">
      <xdr:nvSpPr>
        <xdr:cNvPr id="486" name="楕円 485"/>
        <xdr:cNvSpPr/>
      </xdr:nvSpPr>
      <xdr:spPr>
        <a:xfrm>
          <a:off x="9588500" y="166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129689</xdr:rowOff>
    </xdr:from>
    <xdr:ext cx="534377" cy="259045"/>
    <xdr:sp macro="" textlink="">
      <xdr:nvSpPr>
        <xdr:cNvPr id="487" name="テキスト ボックス 486"/>
        <xdr:cNvSpPr txBox="1"/>
      </xdr:nvSpPr>
      <xdr:spPr>
        <a:xfrm>
          <a:off x="9372111" y="1676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45489</xdr:rowOff>
    </xdr:from>
    <xdr:to>
      <xdr:col>46</xdr:col>
      <xdr:colOff>38100</xdr:colOff>
      <xdr:row>97</xdr:row>
      <xdr:rowOff>147089</xdr:rowOff>
    </xdr:to>
    <xdr:sp macro="" textlink="">
      <xdr:nvSpPr>
        <xdr:cNvPr id="488" name="楕円 487"/>
        <xdr:cNvSpPr/>
      </xdr:nvSpPr>
      <xdr:spPr>
        <a:xfrm>
          <a:off x="8699500" y="166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138216</xdr:rowOff>
    </xdr:from>
    <xdr:ext cx="534377" cy="259045"/>
    <xdr:sp macro="" textlink="">
      <xdr:nvSpPr>
        <xdr:cNvPr id="489" name="テキスト ボックス 488"/>
        <xdr:cNvSpPr txBox="1"/>
      </xdr:nvSpPr>
      <xdr:spPr>
        <a:xfrm>
          <a:off x="8483111" y="167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99454</xdr:rowOff>
    </xdr:from>
    <xdr:to>
      <xdr:col>41</xdr:col>
      <xdr:colOff>101600</xdr:colOff>
      <xdr:row>98</xdr:row>
      <xdr:rowOff>29604</xdr:rowOff>
    </xdr:to>
    <xdr:sp macro="" textlink="">
      <xdr:nvSpPr>
        <xdr:cNvPr id="490" name="楕円 489"/>
        <xdr:cNvSpPr/>
      </xdr:nvSpPr>
      <xdr:spPr>
        <a:xfrm>
          <a:off x="7810500" y="167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20731</xdr:rowOff>
    </xdr:from>
    <xdr:ext cx="534377" cy="259045"/>
    <xdr:sp macro="" textlink="">
      <xdr:nvSpPr>
        <xdr:cNvPr id="491" name="テキスト ボックス 490"/>
        <xdr:cNvSpPr txBox="1"/>
      </xdr:nvSpPr>
      <xdr:spPr>
        <a:xfrm>
          <a:off x="7594111" y="168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93038</xdr:rowOff>
    </xdr:from>
    <xdr:to>
      <xdr:col>36</xdr:col>
      <xdr:colOff>165100</xdr:colOff>
      <xdr:row>98</xdr:row>
      <xdr:rowOff>23188</xdr:rowOff>
    </xdr:to>
    <xdr:sp macro="" textlink="">
      <xdr:nvSpPr>
        <xdr:cNvPr id="492" name="楕円 491"/>
        <xdr:cNvSpPr/>
      </xdr:nvSpPr>
      <xdr:spPr>
        <a:xfrm>
          <a:off x="6921500" y="1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14315</xdr:rowOff>
    </xdr:from>
    <xdr:ext cx="534377" cy="259045"/>
    <xdr:sp macro="" textlink="">
      <xdr:nvSpPr>
        <xdr:cNvPr id="493" name="テキスト ボックス 492"/>
        <xdr:cNvSpPr txBox="1"/>
      </xdr:nvSpPr>
      <xdr:spPr>
        <a:xfrm>
          <a:off x="6705111" y="1681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158941</xdr:rowOff>
    </xdr:from>
    <xdr:to>
      <xdr:col>85</xdr:col>
      <xdr:colOff>127000</xdr:colOff>
      <xdr:row>37</xdr:row>
      <xdr:rowOff>10389</xdr:rowOff>
    </xdr:to>
    <xdr:cxnSp macro="">
      <xdr:nvCxnSpPr>
        <xdr:cNvPr id="522" name="直線コネクタ 521"/>
        <xdr:cNvCxnSpPr/>
      </xdr:nvCxnSpPr>
      <xdr:spPr>
        <a:xfrm flipV="1">
          <a:off x="15481300" y="6331141"/>
          <a:ext cx="8382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10389</xdr:rowOff>
    </xdr:from>
    <xdr:to>
      <xdr:col>81</xdr:col>
      <xdr:colOff>50800</xdr:colOff>
      <xdr:row>37</xdr:row>
      <xdr:rowOff>59976</xdr:rowOff>
    </xdr:to>
    <xdr:cxnSp macro="">
      <xdr:nvCxnSpPr>
        <xdr:cNvPr id="525" name="直線コネクタ 524"/>
        <xdr:cNvCxnSpPr/>
      </xdr:nvCxnSpPr>
      <xdr:spPr>
        <a:xfrm flipV="1">
          <a:off x="14592300" y="6354039"/>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59976</xdr:rowOff>
    </xdr:from>
    <xdr:to>
      <xdr:col>76</xdr:col>
      <xdr:colOff>114300</xdr:colOff>
      <xdr:row>37</xdr:row>
      <xdr:rowOff>66605</xdr:rowOff>
    </xdr:to>
    <xdr:cxnSp macro="">
      <xdr:nvCxnSpPr>
        <xdr:cNvPr id="528" name="直線コネクタ 527"/>
        <xdr:cNvCxnSpPr/>
      </xdr:nvCxnSpPr>
      <xdr:spPr>
        <a:xfrm flipV="1">
          <a:off x="13703300" y="640362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63329</xdr:rowOff>
    </xdr:from>
    <xdr:to>
      <xdr:col>71</xdr:col>
      <xdr:colOff>177800</xdr:colOff>
      <xdr:row>37</xdr:row>
      <xdr:rowOff>66605</xdr:rowOff>
    </xdr:to>
    <xdr:cxnSp macro="">
      <xdr:nvCxnSpPr>
        <xdr:cNvPr id="531" name="直線コネクタ 530"/>
        <xdr:cNvCxnSpPr/>
      </xdr:nvCxnSpPr>
      <xdr:spPr>
        <a:xfrm>
          <a:off x="12814300" y="6406979"/>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108141</xdr:rowOff>
    </xdr:from>
    <xdr:to>
      <xdr:col>85</xdr:col>
      <xdr:colOff>177800</xdr:colOff>
      <xdr:row>37</xdr:row>
      <xdr:rowOff>38291</xdr:rowOff>
    </xdr:to>
    <xdr:sp macro="" textlink="">
      <xdr:nvSpPr>
        <xdr:cNvPr id="541" name="楕円 540"/>
        <xdr:cNvSpPr/>
      </xdr:nvSpPr>
      <xdr:spPr>
        <a:xfrm>
          <a:off x="16268700" y="62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86568</xdr:rowOff>
    </xdr:from>
    <xdr:ext cx="534377" cy="259045"/>
    <xdr:sp macro="" textlink="">
      <xdr:nvSpPr>
        <xdr:cNvPr id="542" name="消防費該当値テキスト"/>
        <xdr:cNvSpPr txBox="1"/>
      </xdr:nvSpPr>
      <xdr:spPr>
        <a:xfrm>
          <a:off x="16370300" y="62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131039</xdr:rowOff>
    </xdr:from>
    <xdr:to>
      <xdr:col>81</xdr:col>
      <xdr:colOff>101600</xdr:colOff>
      <xdr:row>37</xdr:row>
      <xdr:rowOff>61189</xdr:rowOff>
    </xdr:to>
    <xdr:sp macro="" textlink="">
      <xdr:nvSpPr>
        <xdr:cNvPr id="543" name="楕円 542"/>
        <xdr:cNvSpPr/>
      </xdr:nvSpPr>
      <xdr:spPr>
        <a:xfrm>
          <a:off x="15430500" y="63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52316</xdr:rowOff>
    </xdr:from>
    <xdr:ext cx="534377" cy="259045"/>
    <xdr:sp macro="" textlink="">
      <xdr:nvSpPr>
        <xdr:cNvPr id="544" name="テキスト ボックス 543"/>
        <xdr:cNvSpPr txBox="1"/>
      </xdr:nvSpPr>
      <xdr:spPr>
        <a:xfrm>
          <a:off x="15214111" y="63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9176</xdr:rowOff>
    </xdr:from>
    <xdr:to>
      <xdr:col>76</xdr:col>
      <xdr:colOff>165100</xdr:colOff>
      <xdr:row>37</xdr:row>
      <xdr:rowOff>110776</xdr:rowOff>
    </xdr:to>
    <xdr:sp macro="" textlink="">
      <xdr:nvSpPr>
        <xdr:cNvPr id="545" name="楕円 544"/>
        <xdr:cNvSpPr/>
      </xdr:nvSpPr>
      <xdr:spPr>
        <a:xfrm>
          <a:off x="14541500" y="63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101903</xdr:rowOff>
    </xdr:from>
    <xdr:ext cx="534377" cy="259045"/>
    <xdr:sp macro="" textlink="">
      <xdr:nvSpPr>
        <xdr:cNvPr id="546" name="テキスト ボックス 545"/>
        <xdr:cNvSpPr txBox="1"/>
      </xdr:nvSpPr>
      <xdr:spPr>
        <a:xfrm>
          <a:off x="14325111" y="644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15805</xdr:rowOff>
    </xdr:from>
    <xdr:to>
      <xdr:col>72</xdr:col>
      <xdr:colOff>38100</xdr:colOff>
      <xdr:row>37</xdr:row>
      <xdr:rowOff>117405</xdr:rowOff>
    </xdr:to>
    <xdr:sp macro="" textlink="">
      <xdr:nvSpPr>
        <xdr:cNvPr id="547" name="楕円 546"/>
        <xdr:cNvSpPr/>
      </xdr:nvSpPr>
      <xdr:spPr>
        <a:xfrm>
          <a:off x="13652500" y="63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108532</xdr:rowOff>
    </xdr:from>
    <xdr:ext cx="534377" cy="259045"/>
    <xdr:sp macro="" textlink="">
      <xdr:nvSpPr>
        <xdr:cNvPr id="548" name="テキスト ボックス 547"/>
        <xdr:cNvSpPr txBox="1"/>
      </xdr:nvSpPr>
      <xdr:spPr>
        <a:xfrm>
          <a:off x="13436111" y="64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12529</xdr:rowOff>
    </xdr:from>
    <xdr:to>
      <xdr:col>67</xdr:col>
      <xdr:colOff>101600</xdr:colOff>
      <xdr:row>37</xdr:row>
      <xdr:rowOff>114129</xdr:rowOff>
    </xdr:to>
    <xdr:sp macro="" textlink="">
      <xdr:nvSpPr>
        <xdr:cNvPr id="549" name="楕円 548"/>
        <xdr:cNvSpPr/>
      </xdr:nvSpPr>
      <xdr:spPr>
        <a:xfrm>
          <a:off x="12763500" y="635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105256</xdr:rowOff>
    </xdr:from>
    <xdr:ext cx="534377" cy="259045"/>
    <xdr:sp macro="" textlink="">
      <xdr:nvSpPr>
        <xdr:cNvPr id="550" name="テキスト ボックス 549"/>
        <xdr:cNvSpPr txBox="1"/>
      </xdr:nvSpPr>
      <xdr:spPr>
        <a:xfrm>
          <a:off x="12547111" y="644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83662</xdr:rowOff>
    </xdr:from>
    <xdr:to>
      <xdr:col>85</xdr:col>
      <xdr:colOff>127000</xdr:colOff>
      <xdr:row>56</xdr:row>
      <xdr:rowOff>104747</xdr:rowOff>
    </xdr:to>
    <xdr:cxnSp macro="">
      <xdr:nvCxnSpPr>
        <xdr:cNvPr id="579" name="直線コネクタ 578"/>
        <xdr:cNvCxnSpPr/>
      </xdr:nvCxnSpPr>
      <xdr:spPr>
        <a:xfrm>
          <a:off x="15481300" y="9684862"/>
          <a:ext cx="8382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83662</xdr:rowOff>
    </xdr:from>
    <xdr:to>
      <xdr:col>81</xdr:col>
      <xdr:colOff>50800</xdr:colOff>
      <xdr:row>56</xdr:row>
      <xdr:rowOff>137201</xdr:rowOff>
    </xdr:to>
    <xdr:cxnSp macro="">
      <xdr:nvCxnSpPr>
        <xdr:cNvPr id="582" name="直線コネクタ 581"/>
        <xdr:cNvCxnSpPr/>
      </xdr:nvCxnSpPr>
      <xdr:spPr>
        <a:xfrm flipV="1">
          <a:off x="14592300" y="9684862"/>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137201</xdr:rowOff>
    </xdr:from>
    <xdr:to>
      <xdr:col>76</xdr:col>
      <xdr:colOff>114300</xdr:colOff>
      <xdr:row>56</xdr:row>
      <xdr:rowOff>145956</xdr:rowOff>
    </xdr:to>
    <xdr:cxnSp macro="">
      <xdr:nvCxnSpPr>
        <xdr:cNvPr id="585" name="直線コネクタ 584"/>
        <xdr:cNvCxnSpPr/>
      </xdr:nvCxnSpPr>
      <xdr:spPr>
        <a:xfrm flipV="1">
          <a:off x="13703300" y="9738401"/>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145956</xdr:rowOff>
    </xdr:from>
    <xdr:to>
      <xdr:col>71</xdr:col>
      <xdr:colOff>177800</xdr:colOff>
      <xdr:row>57</xdr:row>
      <xdr:rowOff>16317</xdr:rowOff>
    </xdr:to>
    <xdr:cxnSp macro="">
      <xdr:nvCxnSpPr>
        <xdr:cNvPr id="588" name="直線コネクタ 587"/>
        <xdr:cNvCxnSpPr/>
      </xdr:nvCxnSpPr>
      <xdr:spPr>
        <a:xfrm flipV="1">
          <a:off x="12814300" y="9747156"/>
          <a:ext cx="8890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53947</xdr:rowOff>
    </xdr:from>
    <xdr:to>
      <xdr:col>85</xdr:col>
      <xdr:colOff>177800</xdr:colOff>
      <xdr:row>56</xdr:row>
      <xdr:rowOff>155547</xdr:rowOff>
    </xdr:to>
    <xdr:sp macro="" textlink="">
      <xdr:nvSpPr>
        <xdr:cNvPr id="598" name="楕円 597"/>
        <xdr:cNvSpPr/>
      </xdr:nvSpPr>
      <xdr:spPr>
        <a:xfrm>
          <a:off x="16268700" y="96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32374</xdr:rowOff>
    </xdr:from>
    <xdr:ext cx="534377" cy="259045"/>
    <xdr:sp macro="" textlink="">
      <xdr:nvSpPr>
        <xdr:cNvPr id="599" name="教育費該当値テキスト"/>
        <xdr:cNvSpPr txBox="1"/>
      </xdr:nvSpPr>
      <xdr:spPr>
        <a:xfrm>
          <a:off x="16370300" y="963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32862</xdr:rowOff>
    </xdr:from>
    <xdr:to>
      <xdr:col>81</xdr:col>
      <xdr:colOff>101600</xdr:colOff>
      <xdr:row>56</xdr:row>
      <xdr:rowOff>134462</xdr:rowOff>
    </xdr:to>
    <xdr:sp macro="" textlink="">
      <xdr:nvSpPr>
        <xdr:cNvPr id="600" name="楕円 599"/>
        <xdr:cNvSpPr/>
      </xdr:nvSpPr>
      <xdr:spPr>
        <a:xfrm>
          <a:off x="15430500" y="96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150989</xdr:rowOff>
    </xdr:from>
    <xdr:ext cx="534377" cy="259045"/>
    <xdr:sp macro="" textlink="">
      <xdr:nvSpPr>
        <xdr:cNvPr id="601" name="テキスト ボックス 600"/>
        <xdr:cNvSpPr txBox="1"/>
      </xdr:nvSpPr>
      <xdr:spPr>
        <a:xfrm>
          <a:off x="15214111" y="940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86401</xdr:rowOff>
    </xdr:from>
    <xdr:to>
      <xdr:col>76</xdr:col>
      <xdr:colOff>165100</xdr:colOff>
      <xdr:row>57</xdr:row>
      <xdr:rowOff>16551</xdr:rowOff>
    </xdr:to>
    <xdr:sp macro="" textlink="">
      <xdr:nvSpPr>
        <xdr:cNvPr id="602" name="楕円 601"/>
        <xdr:cNvSpPr/>
      </xdr:nvSpPr>
      <xdr:spPr>
        <a:xfrm>
          <a:off x="14541500" y="96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7678</xdr:rowOff>
    </xdr:from>
    <xdr:ext cx="534377" cy="259045"/>
    <xdr:sp macro="" textlink="">
      <xdr:nvSpPr>
        <xdr:cNvPr id="603" name="テキスト ボックス 602"/>
        <xdr:cNvSpPr txBox="1"/>
      </xdr:nvSpPr>
      <xdr:spPr>
        <a:xfrm>
          <a:off x="14325111" y="978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95156</xdr:rowOff>
    </xdr:from>
    <xdr:to>
      <xdr:col>72</xdr:col>
      <xdr:colOff>38100</xdr:colOff>
      <xdr:row>57</xdr:row>
      <xdr:rowOff>25306</xdr:rowOff>
    </xdr:to>
    <xdr:sp macro="" textlink="">
      <xdr:nvSpPr>
        <xdr:cNvPr id="604" name="楕円 603"/>
        <xdr:cNvSpPr/>
      </xdr:nvSpPr>
      <xdr:spPr>
        <a:xfrm>
          <a:off x="13652500" y="96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16433</xdr:rowOff>
    </xdr:from>
    <xdr:ext cx="534377" cy="259045"/>
    <xdr:sp macro="" textlink="">
      <xdr:nvSpPr>
        <xdr:cNvPr id="605" name="テキスト ボックス 604"/>
        <xdr:cNvSpPr txBox="1"/>
      </xdr:nvSpPr>
      <xdr:spPr>
        <a:xfrm>
          <a:off x="13436111" y="97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136967</xdr:rowOff>
    </xdr:from>
    <xdr:to>
      <xdr:col>67</xdr:col>
      <xdr:colOff>101600</xdr:colOff>
      <xdr:row>57</xdr:row>
      <xdr:rowOff>67117</xdr:rowOff>
    </xdr:to>
    <xdr:sp macro="" textlink="">
      <xdr:nvSpPr>
        <xdr:cNvPr id="606" name="楕円 605"/>
        <xdr:cNvSpPr/>
      </xdr:nvSpPr>
      <xdr:spPr>
        <a:xfrm>
          <a:off x="12763500" y="97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58244</xdr:rowOff>
    </xdr:from>
    <xdr:ext cx="534377" cy="259045"/>
    <xdr:sp macro="" textlink="">
      <xdr:nvSpPr>
        <xdr:cNvPr id="607" name="テキスト ボックス 606"/>
        <xdr:cNvSpPr txBox="1"/>
      </xdr:nvSpPr>
      <xdr:spPr>
        <a:xfrm>
          <a:off x="12547111" y="98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33186</xdr:rowOff>
    </xdr:from>
    <xdr:to>
      <xdr:col>85</xdr:col>
      <xdr:colOff>127000</xdr:colOff>
      <xdr:row>79</xdr:row>
      <xdr:rowOff>39891</xdr:rowOff>
    </xdr:to>
    <xdr:cxnSp macro="">
      <xdr:nvCxnSpPr>
        <xdr:cNvPr id="636" name="直線コネクタ 635"/>
        <xdr:cNvCxnSpPr/>
      </xdr:nvCxnSpPr>
      <xdr:spPr>
        <a:xfrm flipV="1">
          <a:off x="15481300" y="13577736"/>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39891</xdr:rowOff>
    </xdr:from>
    <xdr:to>
      <xdr:col>81</xdr:col>
      <xdr:colOff>50800</xdr:colOff>
      <xdr:row>79</xdr:row>
      <xdr:rowOff>43765</xdr:rowOff>
    </xdr:to>
    <xdr:cxnSp macro="">
      <xdr:nvCxnSpPr>
        <xdr:cNvPr id="639" name="直線コネクタ 638"/>
        <xdr:cNvCxnSpPr/>
      </xdr:nvCxnSpPr>
      <xdr:spPr>
        <a:xfrm flipV="1">
          <a:off x="14592300" y="13584441"/>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36703</xdr:rowOff>
    </xdr:from>
    <xdr:to>
      <xdr:col>76</xdr:col>
      <xdr:colOff>114300</xdr:colOff>
      <xdr:row>79</xdr:row>
      <xdr:rowOff>43765</xdr:rowOff>
    </xdr:to>
    <xdr:cxnSp macro="">
      <xdr:nvCxnSpPr>
        <xdr:cNvPr id="642" name="直線コネクタ 641"/>
        <xdr:cNvCxnSpPr/>
      </xdr:nvCxnSpPr>
      <xdr:spPr>
        <a:xfrm>
          <a:off x="13703300" y="13581253"/>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23431</xdr:rowOff>
    </xdr:from>
    <xdr:to>
      <xdr:col>71</xdr:col>
      <xdr:colOff>177800</xdr:colOff>
      <xdr:row>79</xdr:row>
      <xdr:rowOff>36703</xdr:rowOff>
    </xdr:to>
    <xdr:cxnSp macro="">
      <xdr:nvCxnSpPr>
        <xdr:cNvPr id="645" name="直線コネクタ 644"/>
        <xdr:cNvCxnSpPr/>
      </xdr:nvCxnSpPr>
      <xdr:spPr>
        <a:xfrm>
          <a:off x="12814300" y="13567981"/>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153836</xdr:rowOff>
    </xdr:from>
    <xdr:to>
      <xdr:col>85</xdr:col>
      <xdr:colOff>177800</xdr:colOff>
      <xdr:row>79</xdr:row>
      <xdr:rowOff>83986</xdr:rowOff>
    </xdr:to>
    <xdr:sp macro="" textlink="">
      <xdr:nvSpPr>
        <xdr:cNvPr id="655" name="楕円 654"/>
        <xdr:cNvSpPr/>
      </xdr:nvSpPr>
      <xdr:spPr>
        <a:xfrm>
          <a:off x="16268700" y="135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68763</xdr:rowOff>
    </xdr:from>
    <xdr:ext cx="378565" cy="259045"/>
    <xdr:sp macro="" textlink="">
      <xdr:nvSpPr>
        <xdr:cNvPr id="656" name="災害復旧費該当値テキスト"/>
        <xdr:cNvSpPr txBox="1"/>
      </xdr:nvSpPr>
      <xdr:spPr>
        <a:xfrm>
          <a:off x="16370300" y="134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160541</xdr:rowOff>
    </xdr:from>
    <xdr:to>
      <xdr:col>81</xdr:col>
      <xdr:colOff>101600</xdr:colOff>
      <xdr:row>79</xdr:row>
      <xdr:rowOff>90691</xdr:rowOff>
    </xdr:to>
    <xdr:sp macro="" textlink="">
      <xdr:nvSpPr>
        <xdr:cNvPr id="657" name="楕円 656"/>
        <xdr:cNvSpPr/>
      </xdr:nvSpPr>
      <xdr:spPr>
        <a:xfrm>
          <a:off x="15430500" y="135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81818</xdr:rowOff>
    </xdr:from>
    <xdr:ext cx="378565" cy="259045"/>
    <xdr:sp macro="" textlink="">
      <xdr:nvSpPr>
        <xdr:cNvPr id="658" name="テキスト ボックス 657"/>
        <xdr:cNvSpPr txBox="1"/>
      </xdr:nvSpPr>
      <xdr:spPr>
        <a:xfrm>
          <a:off x="15292017" y="13626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164415</xdr:rowOff>
    </xdr:from>
    <xdr:to>
      <xdr:col>76</xdr:col>
      <xdr:colOff>165100</xdr:colOff>
      <xdr:row>79</xdr:row>
      <xdr:rowOff>94565</xdr:rowOff>
    </xdr:to>
    <xdr:sp macro="" textlink="">
      <xdr:nvSpPr>
        <xdr:cNvPr id="659" name="楕円 658"/>
        <xdr:cNvSpPr/>
      </xdr:nvSpPr>
      <xdr:spPr>
        <a:xfrm>
          <a:off x="14541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85692</xdr:rowOff>
    </xdr:from>
    <xdr:ext cx="313932" cy="259045"/>
    <xdr:sp macro="" textlink="">
      <xdr:nvSpPr>
        <xdr:cNvPr id="660" name="テキスト ボックス 659"/>
        <xdr:cNvSpPr txBox="1"/>
      </xdr:nvSpPr>
      <xdr:spPr>
        <a:xfrm>
          <a:off x="14435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157353</xdr:rowOff>
    </xdr:from>
    <xdr:to>
      <xdr:col>72</xdr:col>
      <xdr:colOff>38100</xdr:colOff>
      <xdr:row>79</xdr:row>
      <xdr:rowOff>87503</xdr:rowOff>
    </xdr:to>
    <xdr:sp macro="" textlink="">
      <xdr:nvSpPr>
        <xdr:cNvPr id="661" name="楕円 660"/>
        <xdr:cNvSpPr/>
      </xdr:nvSpPr>
      <xdr:spPr>
        <a:xfrm>
          <a:off x="13652500" y="135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78630</xdr:rowOff>
    </xdr:from>
    <xdr:ext cx="378565" cy="259045"/>
    <xdr:sp macro="" textlink="">
      <xdr:nvSpPr>
        <xdr:cNvPr id="662" name="テキスト ボックス 661"/>
        <xdr:cNvSpPr txBox="1"/>
      </xdr:nvSpPr>
      <xdr:spPr>
        <a:xfrm>
          <a:off x="13514017" y="136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144081</xdr:rowOff>
    </xdr:from>
    <xdr:to>
      <xdr:col>67</xdr:col>
      <xdr:colOff>101600</xdr:colOff>
      <xdr:row>79</xdr:row>
      <xdr:rowOff>74231</xdr:rowOff>
    </xdr:to>
    <xdr:sp macro="" textlink="">
      <xdr:nvSpPr>
        <xdr:cNvPr id="663" name="楕円 662"/>
        <xdr:cNvSpPr/>
      </xdr:nvSpPr>
      <xdr:spPr>
        <a:xfrm>
          <a:off x="12763500" y="135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65358</xdr:rowOff>
    </xdr:from>
    <xdr:ext cx="469744" cy="259045"/>
    <xdr:sp macro="" textlink="">
      <xdr:nvSpPr>
        <xdr:cNvPr id="664" name="テキスト ボックス 663"/>
        <xdr:cNvSpPr txBox="1"/>
      </xdr:nvSpPr>
      <xdr:spPr>
        <a:xfrm>
          <a:off x="12579428" y="1360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43062</xdr:rowOff>
    </xdr:from>
    <xdr:to>
      <xdr:col>85</xdr:col>
      <xdr:colOff>127000</xdr:colOff>
      <xdr:row>98</xdr:row>
      <xdr:rowOff>51102</xdr:rowOff>
    </xdr:to>
    <xdr:cxnSp macro="">
      <xdr:nvCxnSpPr>
        <xdr:cNvPr id="693" name="直線コネクタ 692"/>
        <xdr:cNvCxnSpPr/>
      </xdr:nvCxnSpPr>
      <xdr:spPr>
        <a:xfrm>
          <a:off x="15481300" y="16845162"/>
          <a:ext cx="8382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43062</xdr:rowOff>
    </xdr:from>
    <xdr:to>
      <xdr:col>81</xdr:col>
      <xdr:colOff>50800</xdr:colOff>
      <xdr:row>98</xdr:row>
      <xdr:rowOff>52546</xdr:rowOff>
    </xdr:to>
    <xdr:cxnSp macro="">
      <xdr:nvCxnSpPr>
        <xdr:cNvPr id="696" name="直線コネクタ 695"/>
        <xdr:cNvCxnSpPr/>
      </xdr:nvCxnSpPr>
      <xdr:spPr>
        <a:xfrm flipV="1">
          <a:off x="14592300" y="16845162"/>
          <a:ext cx="8890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52546</xdr:rowOff>
    </xdr:from>
    <xdr:to>
      <xdr:col>76</xdr:col>
      <xdr:colOff>114300</xdr:colOff>
      <xdr:row>98</xdr:row>
      <xdr:rowOff>54649</xdr:rowOff>
    </xdr:to>
    <xdr:cxnSp macro="">
      <xdr:nvCxnSpPr>
        <xdr:cNvPr id="699" name="直線コネクタ 698"/>
        <xdr:cNvCxnSpPr/>
      </xdr:nvCxnSpPr>
      <xdr:spPr>
        <a:xfrm flipV="1">
          <a:off x="13703300" y="1685464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35006</xdr:rowOff>
    </xdr:from>
    <xdr:to>
      <xdr:col>71</xdr:col>
      <xdr:colOff>177800</xdr:colOff>
      <xdr:row>98</xdr:row>
      <xdr:rowOff>54649</xdr:rowOff>
    </xdr:to>
    <xdr:cxnSp macro="">
      <xdr:nvCxnSpPr>
        <xdr:cNvPr id="702" name="直線コネクタ 701"/>
        <xdr:cNvCxnSpPr/>
      </xdr:nvCxnSpPr>
      <xdr:spPr>
        <a:xfrm>
          <a:off x="12814300" y="16837106"/>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302</xdr:rowOff>
    </xdr:from>
    <xdr:to>
      <xdr:col>85</xdr:col>
      <xdr:colOff>177800</xdr:colOff>
      <xdr:row>98</xdr:row>
      <xdr:rowOff>101902</xdr:rowOff>
    </xdr:to>
    <xdr:sp macro="" textlink="">
      <xdr:nvSpPr>
        <xdr:cNvPr id="712" name="楕円 711"/>
        <xdr:cNvSpPr/>
      </xdr:nvSpPr>
      <xdr:spPr>
        <a:xfrm>
          <a:off x="16268700" y="168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86679</xdr:rowOff>
    </xdr:from>
    <xdr:ext cx="534377" cy="259045"/>
    <xdr:sp macro="" textlink="">
      <xdr:nvSpPr>
        <xdr:cNvPr id="713" name="公債費該当値テキスト"/>
        <xdr:cNvSpPr txBox="1"/>
      </xdr:nvSpPr>
      <xdr:spPr>
        <a:xfrm>
          <a:off x="16370300" y="167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163712</xdr:rowOff>
    </xdr:from>
    <xdr:to>
      <xdr:col>81</xdr:col>
      <xdr:colOff>101600</xdr:colOff>
      <xdr:row>98</xdr:row>
      <xdr:rowOff>93862</xdr:rowOff>
    </xdr:to>
    <xdr:sp macro="" textlink="">
      <xdr:nvSpPr>
        <xdr:cNvPr id="714" name="楕円 713"/>
        <xdr:cNvSpPr/>
      </xdr:nvSpPr>
      <xdr:spPr>
        <a:xfrm>
          <a:off x="15430500" y="167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84989</xdr:rowOff>
    </xdr:from>
    <xdr:ext cx="534377" cy="259045"/>
    <xdr:sp macro="" textlink="">
      <xdr:nvSpPr>
        <xdr:cNvPr id="715" name="テキスト ボックス 714"/>
        <xdr:cNvSpPr txBox="1"/>
      </xdr:nvSpPr>
      <xdr:spPr>
        <a:xfrm>
          <a:off x="15214111" y="1688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1746</xdr:rowOff>
    </xdr:from>
    <xdr:to>
      <xdr:col>76</xdr:col>
      <xdr:colOff>165100</xdr:colOff>
      <xdr:row>98</xdr:row>
      <xdr:rowOff>103346</xdr:rowOff>
    </xdr:to>
    <xdr:sp macro="" textlink="">
      <xdr:nvSpPr>
        <xdr:cNvPr id="716" name="楕円 715"/>
        <xdr:cNvSpPr/>
      </xdr:nvSpPr>
      <xdr:spPr>
        <a:xfrm>
          <a:off x="14541500" y="168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94473</xdr:rowOff>
    </xdr:from>
    <xdr:ext cx="534377" cy="259045"/>
    <xdr:sp macro="" textlink="">
      <xdr:nvSpPr>
        <xdr:cNvPr id="717" name="テキスト ボックス 716"/>
        <xdr:cNvSpPr txBox="1"/>
      </xdr:nvSpPr>
      <xdr:spPr>
        <a:xfrm>
          <a:off x="14325111" y="1689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3849</xdr:rowOff>
    </xdr:from>
    <xdr:to>
      <xdr:col>72</xdr:col>
      <xdr:colOff>38100</xdr:colOff>
      <xdr:row>98</xdr:row>
      <xdr:rowOff>105449</xdr:rowOff>
    </xdr:to>
    <xdr:sp macro="" textlink="">
      <xdr:nvSpPr>
        <xdr:cNvPr id="718" name="楕円 717"/>
        <xdr:cNvSpPr/>
      </xdr:nvSpPr>
      <xdr:spPr>
        <a:xfrm>
          <a:off x="13652500" y="168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96576</xdr:rowOff>
    </xdr:from>
    <xdr:ext cx="534377" cy="259045"/>
    <xdr:sp macro="" textlink="">
      <xdr:nvSpPr>
        <xdr:cNvPr id="719" name="テキスト ボックス 718"/>
        <xdr:cNvSpPr txBox="1"/>
      </xdr:nvSpPr>
      <xdr:spPr>
        <a:xfrm>
          <a:off x="13436111" y="168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155656</xdr:rowOff>
    </xdr:from>
    <xdr:to>
      <xdr:col>67</xdr:col>
      <xdr:colOff>101600</xdr:colOff>
      <xdr:row>98</xdr:row>
      <xdr:rowOff>85806</xdr:rowOff>
    </xdr:to>
    <xdr:sp macro="" textlink="">
      <xdr:nvSpPr>
        <xdr:cNvPr id="720" name="楕円 719"/>
        <xdr:cNvSpPr/>
      </xdr:nvSpPr>
      <xdr:spPr>
        <a:xfrm>
          <a:off x="12763500" y="1678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76933</xdr:rowOff>
    </xdr:from>
    <xdr:ext cx="534377" cy="259045"/>
    <xdr:sp macro="" textlink="">
      <xdr:nvSpPr>
        <xdr:cNvPr id="721" name="テキスト ボックス 720"/>
        <xdr:cNvSpPr txBox="1"/>
      </xdr:nvSpPr>
      <xdr:spPr>
        <a:xfrm>
          <a:off x="12547111" y="168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衛生費と</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費を除き、類似団体の平均を下回っている。衛生費は、</a:t>
          </a:r>
          <a:r>
            <a:rPr kumimoji="1" lang="ja-JP" altLang="en-US" sz="1100">
              <a:solidFill>
                <a:schemeClr val="dk1"/>
              </a:solidFill>
              <a:effectLst/>
              <a:latin typeface="+mn-lt"/>
              <a:ea typeface="+mn-ea"/>
              <a:cs typeface="+mn-cs"/>
            </a:rPr>
            <a:t>決算額に大きな変動はなかったが、人口減により一人当たりのコストは</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社会資本総合整備交付金事業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により増加している。</a:t>
          </a:r>
          <a:endParaRPr lang="ja-JP" altLang="ja-JP" sz="1400">
            <a:effectLst/>
          </a:endParaRPr>
        </a:p>
        <a:p>
          <a:r>
            <a:rPr kumimoji="1" lang="ja-JP" altLang="ja-JP" sz="1100">
              <a:solidFill>
                <a:schemeClr val="dk1"/>
              </a:solidFill>
              <a:effectLst/>
              <a:latin typeface="+mn-lt"/>
              <a:ea typeface="+mn-ea"/>
              <a:cs typeface="+mn-cs"/>
            </a:rPr>
            <a:t>今後も各種事業の実施が見込まれているため、無駄を省き、限られた財源の中で効果的に事業を実施していく。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年度以降実質単年度収支は黒字であったが、一般会計の実質収支額が減少したことにより、平成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年度から実質単年度収支が赤字となった。平成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年度も実質単年度収支は赤字となっており、今後は単年度の収入に応じた予算編成ができるよう財政運営の適正化に努める。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も実質赤字となった会計はなかった。しかし、下水道事業、介護保険特別会計等は、一般会計からの繰出金に依存している。普通会計だけでなく、特別会計、事業会計における事業の見直しや受益者負担の適正化を行い、市全体として経営が健全なものとな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本市誕生直後に行った合併特例事業債活用事業の償還終了等に伴い、元利償還金</a:t>
          </a:r>
          <a:r>
            <a:rPr kumimoji="1" lang="ja-JP" altLang="en-US" sz="1100">
              <a:solidFill>
                <a:schemeClr val="dk1"/>
              </a:solidFill>
              <a:effectLst/>
              <a:latin typeface="+mn-lt"/>
              <a:ea typeface="+mn-ea"/>
              <a:cs typeface="+mn-cs"/>
            </a:rPr>
            <a:t>は減少し</a:t>
          </a:r>
          <a:r>
            <a:rPr kumimoji="1" lang="ja-JP" altLang="ja-JP" sz="1100">
              <a:solidFill>
                <a:schemeClr val="dk1"/>
              </a:solidFill>
              <a:effectLst/>
              <a:latin typeface="+mn-lt"/>
              <a:ea typeface="+mn-ea"/>
              <a:cs typeface="+mn-cs"/>
            </a:rPr>
            <a:t>ている。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今後は、公営企業会計への繰出の増加やＪＲ駅前等整備事業、火葬場整備事業等の財源として多額の起債を予定して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事業計画の整理・縮小や計画の見直し等を行い、市債発行の抑制に努める。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満期一括償還の市債については、平成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年度にすべて償還したため、現在は積立を行っていない。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地方債の現在高は</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増加しているが、公共施設の再編整備や学校施設の長寿命化への財源として計画的に積み立てている基金等の残高</a:t>
          </a:r>
          <a:r>
            <a:rPr kumimoji="1" lang="ja-JP" altLang="en-US" sz="1100">
              <a:solidFill>
                <a:schemeClr val="dk1"/>
              </a:solidFill>
              <a:effectLst/>
              <a:latin typeface="+mn-lt"/>
              <a:ea typeface="+mn-ea"/>
              <a:cs typeface="+mn-cs"/>
            </a:rPr>
            <a:t>や水道事業からの出資償還金</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は減少し、</a:t>
          </a:r>
          <a:r>
            <a:rPr kumimoji="1" lang="ja-JP" altLang="ja-JP" sz="1100">
              <a:solidFill>
                <a:schemeClr val="dk1"/>
              </a:solidFill>
              <a:effectLst/>
              <a:latin typeface="+mn-lt"/>
              <a:ea typeface="+mn-ea"/>
              <a:cs typeface="+mn-cs"/>
            </a:rPr>
            <a:t>将来負担比率も改善している。</a:t>
          </a:r>
          <a:endParaRPr lang="ja-JP" altLang="ja-JP" sz="1400">
            <a:effectLst/>
          </a:endParaRPr>
        </a:p>
        <a:p>
          <a:r>
            <a:rPr kumimoji="1" lang="ja-JP" altLang="ja-JP" sz="1100">
              <a:solidFill>
                <a:schemeClr val="dk1"/>
              </a:solidFill>
              <a:effectLst/>
              <a:latin typeface="+mn-lt"/>
              <a:ea typeface="+mn-ea"/>
              <a:cs typeface="+mn-cs"/>
            </a:rPr>
            <a:t>今後、合併団体への交付税優遇措置の終了</a:t>
          </a:r>
          <a:r>
            <a:rPr kumimoji="1" lang="ja-JP" altLang="en-US" sz="1100">
              <a:solidFill>
                <a:schemeClr val="dk1"/>
              </a:solidFill>
              <a:effectLst/>
              <a:latin typeface="+mn-lt"/>
              <a:ea typeface="+mn-ea"/>
              <a:cs typeface="+mn-cs"/>
            </a:rPr>
            <a:t>や大型投資的事業の実施が見込まれ、その財源として多額の</a:t>
          </a:r>
          <a:r>
            <a:rPr kumimoji="1" lang="ja-JP" altLang="ja-JP" sz="1100">
              <a:solidFill>
                <a:schemeClr val="dk1"/>
              </a:solidFill>
              <a:effectLst/>
              <a:latin typeface="+mn-lt"/>
              <a:ea typeface="+mn-ea"/>
              <a:cs typeface="+mn-cs"/>
            </a:rPr>
            <a:t>基金の取り崩し</a:t>
          </a:r>
          <a:r>
            <a:rPr kumimoji="1" lang="ja-JP" altLang="en-US" sz="1100">
              <a:solidFill>
                <a:schemeClr val="dk1"/>
              </a:solidFill>
              <a:effectLst/>
              <a:latin typeface="+mn-lt"/>
              <a:ea typeface="+mn-ea"/>
              <a:cs typeface="+mn-cs"/>
            </a:rPr>
            <a:t>を行う予定であるため</a:t>
          </a:r>
          <a:r>
            <a:rPr kumimoji="1" lang="ja-JP" altLang="ja-JP" sz="1100">
              <a:solidFill>
                <a:schemeClr val="dk1"/>
              </a:solidFill>
              <a:effectLst/>
              <a:latin typeface="+mn-lt"/>
              <a:ea typeface="+mn-ea"/>
              <a:cs typeface="+mn-cs"/>
            </a:rPr>
            <a:t>、将来を見越した健全な財政運営が行えるよう、事業の適正化に努める。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岡山県瀬戸内市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年度は、市債の償還のために減債基金を</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億円、大規模な建設事業の実施による財源不足を補うために財政調整基金を</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3,630</a:t>
          </a:r>
          <a:r>
            <a:rPr kumimoji="1" lang="ja-JP" altLang="ja-JP" sz="1400">
              <a:solidFill>
                <a:schemeClr val="dk1"/>
              </a:solidFill>
              <a:effectLst/>
              <a:latin typeface="+mn-lt"/>
              <a:ea typeface="+mn-ea"/>
              <a:cs typeface="+mn-cs"/>
            </a:rPr>
            <a:t>万円取り崩した</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今後見込まれる公共施設や教育施設等の再編整備のために、公共施設等再編整備基金と教育施設再編整備基金にそれぞれ約</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6,000</a:t>
          </a:r>
          <a:r>
            <a:rPr kumimoji="1" lang="ja-JP" altLang="ja-JP" sz="1400">
              <a:solidFill>
                <a:schemeClr val="dk1"/>
              </a:solidFill>
              <a:effectLst/>
              <a:latin typeface="+mn-lt"/>
              <a:ea typeface="+mn-ea"/>
              <a:cs typeface="+mn-cs"/>
            </a:rPr>
            <a:t>万円、塩田跡地の貸付料収入を積み立てる太陽のまち基金に</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2,547</a:t>
          </a:r>
          <a:r>
            <a:rPr kumimoji="1" lang="ja-JP" altLang="en-US" sz="1400">
              <a:solidFill>
                <a:schemeClr val="dk1"/>
              </a:solidFill>
              <a:effectLst/>
              <a:latin typeface="+mn-lt"/>
              <a:ea typeface="+mn-ea"/>
              <a:cs typeface="+mn-cs"/>
            </a:rPr>
            <a:t>万</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、国宝の刀剣購入のために応援基金と山長毛里帰り基金（左の表には掲載なし）にそれぞれ約</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4,900</a:t>
          </a:r>
          <a:r>
            <a:rPr kumimoji="1" lang="ja-JP" altLang="en-US" sz="1400">
              <a:solidFill>
                <a:schemeClr val="dk1"/>
              </a:solidFill>
              <a:effectLst/>
              <a:latin typeface="+mn-lt"/>
              <a:ea typeface="+mn-ea"/>
              <a:cs typeface="+mn-cs"/>
            </a:rPr>
            <a:t>万円</a:t>
          </a:r>
          <a:r>
            <a:rPr kumimoji="1" lang="ja-JP" altLang="ja-JP" sz="1400">
              <a:solidFill>
                <a:schemeClr val="dk1"/>
              </a:solidFill>
              <a:effectLst/>
              <a:latin typeface="+mn-lt"/>
              <a:ea typeface="+mn-ea"/>
              <a:cs typeface="+mn-cs"/>
            </a:rPr>
            <a:t>積み立て、基金全体としては</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1,300</a:t>
          </a:r>
          <a:r>
            <a:rPr kumimoji="1" lang="ja-JP" altLang="ja-JP" sz="1400">
              <a:solidFill>
                <a:schemeClr val="dk1"/>
              </a:solidFill>
              <a:effectLst/>
              <a:latin typeface="+mn-lt"/>
              <a:ea typeface="+mn-ea"/>
              <a:cs typeface="+mn-cs"/>
            </a:rPr>
            <a:t>万円の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特定目的基金については、目的達成に必要な額を的確に見極め、適正額を積み立てていく。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100">
            <a:effectLst/>
          </a:endParaRPr>
        </a:p>
        <a:p>
          <a:r>
            <a:rPr kumimoji="1" lang="ja-JP" altLang="ja-JP" sz="1100">
              <a:solidFill>
                <a:schemeClr val="dk1"/>
              </a:solidFill>
              <a:effectLst/>
              <a:latin typeface="+mn-lt"/>
              <a:ea typeface="+mn-ea"/>
              <a:cs typeface="+mn-cs"/>
            </a:rPr>
            <a:t>まちづくり振興基金：市民の連携強化及び地域振興に資する事業</a:t>
          </a:r>
          <a:endParaRPr lang="ja-JP" altLang="ja-JP" sz="1100">
            <a:effectLst/>
          </a:endParaRPr>
        </a:p>
        <a:p>
          <a:r>
            <a:rPr kumimoji="1" lang="ja-JP" altLang="ja-JP" sz="1100">
              <a:solidFill>
                <a:schemeClr val="dk1"/>
              </a:solidFill>
              <a:effectLst/>
              <a:latin typeface="+mn-lt"/>
              <a:ea typeface="+mn-ea"/>
              <a:cs typeface="+mn-cs"/>
            </a:rPr>
            <a:t>公共施設等再編整備基金：公共用又は公用に供する施設の再編及び整備の計画的な推進</a:t>
          </a:r>
          <a:endParaRPr lang="ja-JP" altLang="ja-JP" sz="1100">
            <a:effectLst/>
          </a:endParaRPr>
        </a:p>
        <a:p>
          <a:r>
            <a:rPr kumimoji="1" lang="ja-JP" altLang="ja-JP" sz="1100">
              <a:solidFill>
                <a:schemeClr val="dk1"/>
              </a:solidFill>
              <a:effectLst/>
              <a:latin typeface="+mn-lt"/>
              <a:ea typeface="+mn-ea"/>
              <a:cs typeface="+mn-cs"/>
            </a:rPr>
            <a:t>教育施設等整備基金：学校教育及び社会教育等の施設、設備等の整備</a:t>
          </a:r>
          <a:endParaRPr lang="ja-JP" altLang="ja-JP" sz="1100">
            <a:effectLst/>
          </a:endParaRPr>
        </a:p>
        <a:p>
          <a:r>
            <a:rPr kumimoji="1" lang="ja-JP" altLang="ja-JP" sz="1100">
              <a:solidFill>
                <a:schemeClr val="dk1"/>
              </a:solidFill>
              <a:effectLst/>
              <a:latin typeface="+mn-lt"/>
              <a:ea typeface="+mn-ea"/>
              <a:cs typeface="+mn-cs"/>
            </a:rPr>
            <a:t>太陽のまち基金：錦海塩田跡地等の維持保全及びまちの活性化を図るために必要な事業</a:t>
          </a:r>
          <a:endParaRPr lang="ja-JP" altLang="ja-JP" sz="1100">
            <a:effectLst/>
          </a:endParaRPr>
        </a:p>
        <a:p>
          <a:r>
            <a:rPr kumimoji="1" lang="ja-JP" altLang="en-US" sz="1100">
              <a:solidFill>
                <a:schemeClr val="dk1"/>
              </a:solidFill>
              <a:effectLst/>
              <a:latin typeface="+mn-lt"/>
              <a:ea typeface="+mn-ea"/>
              <a:cs typeface="+mn-cs"/>
            </a:rPr>
            <a:t>応援基金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応援寄附金を財源として実施する事業</a:t>
          </a:r>
          <a:endParaRPr lang="ja-JP" altLang="ja-JP" sz="1100">
            <a:effectLst/>
          </a:endParaRPr>
        </a:p>
        <a:p>
          <a:r>
            <a:rPr kumimoji="1" lang="ja-JP" altLang="ja-JP" sz="1100">
              <a:solidFill>
                <a:schemeClr val="dk1"/>
              </a:solidFill>
              <a:effectLst/>
              <a:latin typeface="+mn-lt"/>
              <a:ea typeface="+mn-ea"/>
              <a:cs typeface="+mn-cs"/>
            </a:rPr>
            <a:t>（増減理由）</a:t>
          </a:r>
          <a:endParaRPr lang="ja-JP" altLang="ja-JP" sz="1100">
            <a:effectLst/>
          </a:endParaRPr>
        </a:p>
        <a:p>
          <a:r>
            <a:rPr kumimoji="1" lang="ja-JP" altLang="ja-JP" sz="1100">
              <a:solidFill>
                <a:schemeClr val="dk1"/>
              </a:solidFill>
              <a:effectLst/>
              <a:latin typeface="+mn-lt"/>
              <a:ea typeface="+mn-ea"/>
              <a:cs typeface="+mn-cs"/>
            </a:rPr>
            <a:t>まちづくり振興基金：市民活動団体の支援や協働のまちづくりを推進するための事業及び公共交通の再編事業等の財源として</a:t>
          </a:r>
          <a:r>
            <a:rPr kumimoji="1" lang="en-US" altLang="ja-JP" sz="1100">
              <a:solidFill>
                <a:schemeClr val="dk1"/>
              </a:solidFill>
              <a:effectLst/>
              <a:latin typeface="+mn-lt"/>
              <a:ea typeface="+mn-ea"/>
              <a:cs typeface="+mn-cs"/>
            </a:rPr>
            <a:t>4,685</a:t>
          </a:r>
          <a:r>
            <a:rPr kumimoji="1" lang="ja-JP" altLang="ja-JP" sz="1100">
              <a:solidFill>
                <a:schemeClr val="dk1"/>
              </a:solidFill>
              <a:effectLst/>
              <a:latin typeface="+mn-lt"/>
              <a:ea typeface="+mn-ea"/>
              <a:cs typeface="+mn-cs"/>
            </a:rPr>
            <a:t>万円を取り崩したことにより減少となった。</a:t>
          </a:r>
          <a:endParaRPr lang="ja-JP" altLang="ja-JP" sz="1100">
            <a:effectLst/>
          </a:endParaRPr>
        </a:p>
        <a:p>
          <a:r>
            <a:rPr kumimoji="1" lang="ja-JP" altLang="ja-JP" sz="1100">
              <a:solidFill>
                <a:schemeClr val="dk1"/>
              </a:solidFill>
              <a:effectLst/>
              <a:latin typeface="+mn-lt"/>
              <a:ea typeface="+mn-ea"/>
              <a:cs typeface="+mn-cs"/>
            </a:rPr>
            <a:t>公共施設等再編整備基金：今後公共施設再編計画や庁舎再編計画の着実な推進のために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6,614</a:t>
          </a:r>
          <a:r>
            <a:rPr kumimoji="1" lang="ja-JP" altLang="ja-JP" sz="1100">
              <a:solidFill>
                <a:schemeClr val="dk1"/>
              </a:solidFill>
              <a:effectLst/>
              <a:latin typeface="+mn-lt"/>
              <a:ea typeface="+mn-ea"/>
              <a:cs typeface="+mn-cs"/>
            </a:rPr>
            <a:t>万円を積み立てたことにより増加となった。</a:t>
          </a:r>
          <a:endParaRPr lang="ja-JP" altLang="ja-JP" sz="1100">
            <a:effectLst/>
          </a:endParaRPr>
        </a:p>
        <a:p>
          <a:r>
            <a:rPr kumimoji="1" lang="ja-JP" altLang="ja-JP" sz="1100">
              <a:solidFill>
                <a:schemeClr val="dk1"/>
              </a:solidFill>
              <a:effectLst/>
              <a:latin typeface="+mn-lt"/>
              <a:ea typeface="+mn-ea"/>
              <a:cs typeface="+mn-cs"/>
            </a:rPr>
            <a:t>教育施設等整備基金：学校施設長寿命化計画の着実な推進や今後の社会教育施設の老朽化対策のために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6,479</a:t>
          </a:r>
          <a:r>
            <a:rPr kumimoji="1" lang="ja-JP" altLang="ja-JP" sz="1100">
              <a:solidFill>
                <a:schemeClr val="dk1"/>
              </a:solidFill>
              <a:effectLst/>
              <a:latin typeface="+mn-lt"/>
              <a:ea typeface="+mn-ea"/>
              <a:cs typeface="+mn-cs"/>
            </a:rPr>
            <a:t>万円積み立てたことにより増加となった。</a:t>
          </a:r>
          <a:endParaRPr lang="ja-JP" altLang="ja-JP" sz="1100">
            <a:effectLst/>
          </a:endParaRPr>
        </a:p>
        <a:p>
          <a:r>
            <a:rPr kumimoji="1" lang="ja-JP" altLang="ja-JP" sz="1100">
              <a:solidFill>
                <a:schemeClr val="dk1"/>
              </a:solidFill>
              <a:effectLst/>
              <a:latin typeface="+mn-lt"/>
              <a:ea typeface="+mn-ea"/>
              <a:cs typeface="+mn-cs"/>
            </a:rPr>
            <a:t>太陽のまち基金：錦海塩田跡地等の維持保全事業及びまちづくり事業の財源として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4,869</a:t>
          </a:r>
          <a:r>
            <a:rPr kumimoji="1" lang="ja-JP" altLang="ja-JP" sz="1100">
              <a:solidFill>
                <a:schemeClr val="dk1"/>
              </a:solidFill>
              <a:effectLst/>
              <a:latin typeface="+mn-lt"/>
              <a:ea typeface="+mn-ea"/>
              <a:cs typeface="+mn-cs"/>
            </a:rPr>
            <a:t>万円を取り崩したが、錦海塩田跡地の貸付料収入の積み立てが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2,547</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円あったため増加となった。</a:t>
          </a:r>
          <a:endParaRPr lang="ja-JP" altLang="ja-JP" sz="1100">
            <a:effectLst/>
          </a:endParaRPr>
        </a:p>
        <a:p>
          <a:r>
            <a:rPr kumimoji="1" lang="ja-JP" altLang="en-US" sz="1100">
              <a:solidFill>
                <a:schemeClr val="dk1"/>
              </a:solidFill>
              <a:effectLst/>
              <a:latin typeface="+mn-lt"/>
              <a:ea typeface="+mn-ea"/>
              <a:cs typeface="+mn-cs"/>
            </a:rPr>
            <a:t>応援基金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応援寄附</a:t>
          </a:r>
          <a:r>
            <a:rPr kumimoji="1" lang="ja-JP" altLang="ja-JP" sz="1100">
              <a:solidFill>
                <a:schemeClr val="dk1"/>
              </a:solidFill>
              <a:effectLst/>
              <a:latin typeface="+mn-lt"/>
              <a:ea typeface="+mn-ea"/>
              <a:cs typeface="+mn-cs"/>
            </a:rPr>
            <a:t>を財源として実施する事業の財源として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7,500</a:t>
          </a:r>
          <a:r>
            <a:rPr kumimoji="1" lang="ja-JP" altLang="ja-JP" sz="1100">
              <a:solidFill>
                <a:schemeClr val="dk1"/>
              </a:solidFill>
              <a:effectLst/>
              <a:latin typeface="+mn-lt"/>
              <a:ea typeface="+mn-ea"/>
              <a:cs typeface="+mn-cs"/>
            </a:rPr>
            <a:t>万円を取り崩したが、</a:t>
          </a:r>
          <a:r>
            <a:rPr kumimoji="1" lang="ja-JP" altLang="en-US" sz="1100">
              <a:solidFill>
                <a:schemeClr val="dk1"/>
              </a:solidFill>
              <a:effectLst/>
              <a:latin typeface="+mn-lt"/>
              <a:ea typeface="+mn-ea"/>
              <a:cs typeface="+mn-cs"/>
            </a:rPr>
            <a:t>応援寄附金</a:t>
          </a:r>
          <a:r>
            <a:rPr kumimoji="1" lang="ja-JP" altLang="ja-JP" sz="1100">
              <a:solidFill>
                <a:schemeClr val="dk1"/>
              </a:solidFill>
              <a:effectLst/>
              <a:latin typeface="+mn-lt"/>
              <a:ea typeface="+mn-ea"/>
              <a:cs typeface="+mn-cs"/>
            </a:rPr>
            <a:t>の積み立てが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7,542</a:t>
          </a:r>
          <a:r>
            <a:rPr kumimoji="1" lang="ja-JP" altLang="ja-JP" sz="1100">
              <a:solidFill>
                <a:schemeClr val="dk1"/>
              </a:solidFill>
              <a:effectLst/>
              <a:latin typeface="+mn-lt"/>
              <a:ea typeface="+mn-ea"/>
              <a:cs typeface="+mn-cs"/>
            </a:rPr>
            <a:t>万円あったため増加となった。</a:t>
          </a:r>
          <a:endParaRPr lang="ja-JP" altLang="ja-JP" sz="1100">
            <a:effectLst/>
          </a:endParaRPr>
        </a:p>
        <a:p>
          <a:r>
            <a:rPr kumimoji="1" lang="ja-JP" altLang="ja-JP" sz="1100">
              <a:solidFill>
                <a:schemeClr val="dk1"/>
              </a:solidFill>
              <a:effectLst/>
              <a:latin typeface="+mn-lt"/>
              <a:ea typeface="+mn-ea"/>
              <a:cs typeface="+mn-cs"/>
            </a:rPr>
            <a:t>（今後の方針）</a:t>
          </a:r>
          <a:endParaRPr lang="ja-JP" altLang="ja-JP" sz="1100">
            <a:effectLst/>
          </a:endParaRPr>
        </a:p>
        <a:p>
          <a:r>
            <a:rPr kumimoji="1" lang="ja-JP" altLang="ja-JP" sz="1100">
              <a:solidFill>
                <a:schemeClr val="dk1"/>
              </a:solidFill>
              <a:effectLst/>
              <a:latin typeface="+mn-lt"/>
              <a:ea typeface="+mn-ea"/>
              <a:cs typeface="+mn-cs"/>
            </a:rPr>
            <a:t>まちづくり振興基金：今後も市民活動団体の支援や協働のまちづくりのための事業の財源として充当していく。</a:t>
          </a:r>
          <a:endParaRPr lang="ja-JP" altLang="ja-JP" sz="1100">
            <a:effectLst/>
          </a:endParaRPr>
        </a:p>
        <a:p>
          <a:r>
            <a:rPr kumimoji="1" lang="ja-JP" altLang="ja-JP" sz="1100">
              <a:solidFill>
                <a:schemeClr val="dk1"/>
              </a:solidFill>
              <a:effectLst/>
              <a:latin typeface="+mn-lt"/>
              <a:ea typeface="+mn-ea"/>
              <a:cs typeface="+mn-cs"/>
            </a:rPr>
            <a:t>公共施設等再編整備基金：各計画に基づく公共施設の再編・整備には多額の費用が必要となるため、今後事業実施に必要な額を見定め、その額を目標に積み立てていく。</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教育施設等整備基金：学校施設長寿命化計画に基づく施設の再編・整備には多額の費用が必要となるため、今後事業実施に必要な額を見定め、その額を目標に積み立てていく。</a:t>
          </a:r>
          <a:endParaRPr lang="ja-JP" altLang="ja-JP" sz="1100">
            <a:effectLst/>
          </a:endParaRPr>
        </a:p>
        <a:p>
          <a:r>
            <a:rPr kumimoji="1" lang="ja-JP" altLang="ja-JP" sz="1100">
              <a:solidFill>
                <a:schemeClr val="dk1"/>
              </a:solidFill>
              <a:effectLst/>
              <a:latin typeface="+mn-lt"/>
              <a:ea typeface="+mn-ea"/>
              <a:cs typeface="+mn-cs"/>
            </a:rPr>
            <a:t>太陽のまち基金：平成</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年度まで錦海塩田跡地の貸付料収入を全額積み立て、災害対応費用としての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億円の積み立てを除き、錦海塩田跡地の維持保全事業及びまちづくり事業の財源として充当していく。</a:t>
          </a:r>
          <a:endParaRPr lang="ja-JP" altLang="ja-JP" sz="1100">
            <a:effectLst/>
          </a:endParaRPr>
        </a:p>
        <a:p>
          <a:r>
            <a:rPr kumimoji="1" lang="ja-JP" altLang="en-US" sz="1100">
              <a:solidFill>
                <a:schemeClr val="dk1"/>
              </a:solidFill>
              <a:effectLst/>
              <a:latin typeface="+mn-lt"/>
              <a:ea typeface="+mn-ea"/>
              <a:cs typeface="+mn-cs"/>
            </a:rPr>
            <a:t>応援基金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ふるさと納税制度を活用し、効果的に寄附の拡大を図っていくとともに、目的に沿った事業を積極的に実施していく</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年度は、地方財政法第</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条第</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項の規定に基づく積立てや運用益により</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3,039</a:t>
          </a:r>
          <a:r>
            <a:rPr kumimoji="1" lang="ja-JP" altLang="ja-JP" sz="1400">
              <a:solidFill>
                <a:schemeClr val="dk1"/>
              </a:solidFill>
              <a:effectLst/>
              <a:latin typeface="+mn-lt"/>
              <a:ea typeface="+mn-ea"/>
              <a:cs typeface="+mn-cs"/>
            </a:rPr>
            <a:t>万円積み立てたものの、大規模な建設事業の実施による財源不足を補うために財政調整基金を</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3,630</a:t>
          </a:r>
          <a:r>
            <a:rPr kumimoji="1" lang="ja-JP" altLang="ja-JP" sz="1400">
              <a:solidFill>
                <a:schemeClr val="dk1"/>
              </a:solidFill>
              <a:effectLst/>
              <a:latin typeface="+mn-lt"/>
              <a:ea typeface="+mn-ea"/>
              <a:cs typeface="+mn-cs"/>
            </a:rPr>
            <a:t>万円取り崩した。</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財政調整基金の残高は、標準財政規模の</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割程度を目処に積み立てることとする。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市債の償還のために</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億円取り崩した。</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毎年度</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億円を上限として市債の償還のために減債基金の取り崩しを行う。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37,411
36,939
125.46
18,948,456
18,090,386
651,067
10,656,170
17,163,581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ポイント上昇しており、施設の老朽化が徐々に進行している。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公共施設等総合管理計画や個別施設計画に基づき、老朽化した施設について、点検・診断や計画的な予防保全による長寿命化等の対策を検討し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、実施していく必要がある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9" name="楕円 78"/>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80" name="有形固定資産減価償却率該当値テキスト"/>
        <xdr:cNvSpPr txBox="1"/>
      </xdr:nvSpPr>
      <xdr:spPr>
        <a:xfrm>
          <a:off x="4813300"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106257</xdr:rowOff>
    </xdr:from>
    <xdr:to>
      <xdr:col>19</xdr:col>
      <xdr:colOff>187325</xdr:colOff>
      <xdr:row>31</xdr:row>
      <xdr:rowOff>36407</xdr:rowOff>
    </xdr:to>
    <xdr:sp macro="" textlink="">
      <xdr:nvSpPr>
        <xdr:cNvPr id="81" name="楕円 80"/>
        <xdr:cNvSpPr/>
      </xdr:nvSpPr>
      <xdr:spPr>
        <a:xfrm>
          <a:off x="4000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30</xdr:row>
      <xdr:rowOff>157057</xdr:rowOff>
    </xdr:to>
    <xdr:cxnSp macro="">
      <xdr:nvCxnSpPr>
        <xdr:cNvPr id="82" name="直線コネクタ 81"/>
        <xdr:cNvCxnSpPr/>
      </xdr:nvCxnSpPr>
      <xdr:spPr>
        <a:xfrm flipV="1">
          <a:off x="4051300" y="6054090"/>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133244</xdr:rowOff>
    </xdr:from>
    <xdr:to>
      <xdr:col>15</xdr:col>
      <xdr:colOff>187325</xdr:colOff>
      <xdr:row>31</xdr:row>
      <xdr:rowOff>63394</xdr:rowOff>
    </xdr:to>
    <xdr:sp macro="" textlink="">
      <xdr:nvSpPr>
        <xdr:cNvPr id="83" name="楕円 82"/>
        <xdr:cNvSpPr/>
      </xdr:nvSpPr>
      <xdr:spPr>
        <a:xfrm>
          <a:off x="3238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12594</xdr:rowOff>
    </xdr:to>
    <xdr:cxnSp macro="">
      <xdr:nvCxnSpPr>
        <xdr:cNvPr id="84" name="直線コネクタ 83"/>
        <xdr:cNvCxnSpPr/>
      </xdr:nvCxnSpPr>
      <xdr:spPr>
        <a:xfrm flipV="1">
          <a:off x="3289300" y="6072082"/>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5"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6"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27534</xdr:rowOff>
    </xdr:from>
    <xdr:ext cx="405111" cy="259045"/>
    <xdr:sp macro="" textlink="">
      <xdr:nvSpPr>
        <xdr:cNvPr id="88" name="n_1main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54521</xdr:rowOff>
    </xdr:from>
    <xdr:ext cx="405111" cy="259045"/>
    <xdr:sp macro="" textlink="">
      <xdr:nvSpPr>
        <xdr:cNvPr id="89" name="n_2mainValue有形固定資産減価償却率"/>
        <xdr:cNvSpPr txBox="1"/>
      </xdr:nvSpPr>
      <xdr:spPr>
        <a:xfrm>
          <a:off x="30867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年度と比較し、経常一般財源等（歳入）が減少したため増加となったが、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類似団体と比較し低い数値となっており、健全な財政運営の範囲内であると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5"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14793</xdr:rowOff>
    </xdr:from>
    <xdr:to>
      <xdr:col>76</xdr:col>
      <xdr:colOff>73025</xdr:colOff>
      <xdr:row>31</xdr:row>
      <xdr:rowOff>116393</xdr:rowOff>
    </xdr:to>
    <xdr:sp macro="" textlink="">
      <xdr:nvSpPr>
        <xdr:cNvPr id="133" name="楕円 132"/>
        <xdr:cNvSpPr/>
      </xdr:nvSpPr>
      <xdr:spPr>
        <a:xfrm>
          <a:off x="14744700" y="610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164670</xdr:rowOff>
    </xdr:from>
    <xdr:ext cx="469744" cy="259045"/>
    <xdr:sp macro="" textlink="">
      <xdr:nvSpPr>
        <xdr:cNvPr id="134" name="債務償還比率該当値テキスト"/>
        <xdr:cNvSpPr txBox="1"/>
      </xdr:nvSpPr>
      <xdr:spPr>
        <a:xfrm>
          <a:off x="14846300" y="60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89432</xdr:rowOff>
    </xdr:from>
    <xdr:to>
      <xdr:col>72</xdr:col>
      <xdr:colOff>123825</xdr:colOff>
      <xdr:row>32</xdr:row>
      <xdr:rowOff>19582</xdr:rowOff>
    </xdr:to>
    <xdr:sp macro="" textlink="">
      <xdr:nvSpPr>
        <xdr:cNvPr id="135" name="楕円 134"/>
        <xdr:cNvSpPr/>
      </xdr:nvSpPr>
      <xdr:spPr>
        <a:xfrm>
          <a:off x="14033500" y="61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65593</xdr:rowOff>
    </xdr:from>
    <xdr:to>
      <xdr:col>76</xdr:col>
      <xdr:colOff>22225</xdr:colOff>
      <xdr:row>31</xdr:row>
      <xdr:rowOff>140232</xdr:rowOff>
    </xdr:to>
    <xdr:cxnSp macro="">
      <xdr:nvCxnSpPr>
        <xdr:cNvPr id="136" name="直線コネクタ 135"/>
        <xdr:cNvCxnSpPr/>
      </xdr:nvCxnSpPr>
      <xdr:spPr>
        <a:xfrm flipV="1">
          <a:off x="14084300" y="6152068"/>
          <a:ext cx="711200" cy="7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37"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10709</xdr:rowOff>
    </xdr:from>
    <xdr:ext cx="469744" cy="259045"/>
    <xdr:sp macro="" textlink="">
      <xdr:nvSpPr>
        <xdr:cNvPr id="138" name="n_1mainValue債務償還比率"/>
        <xdr:cNvSpPr txBox="1"/>
      </xdr:nvSpPr>
      <xdr:spPr>
        <a:xfrm>
          <a:off x="13836727" y="626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37,411
36,939
125.46
18,948,456
18,090,386
651,067
10,656,170
17,163,581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72" name="楕円 71"/>
        <xdr:cNvSpPr/>
      </xdr:nvSpPr>
      <xdr:spPr>
        <a:xfrm>
          <a:off x="4584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144253</xdr:rowOff>
    </xdr:from>
    <xdr:ext cx="405111" cy="259045"/>
    <xdr:sp macro="" textlink="">
      <xdr:nvSpPr>
        <xdr:cNvPr id="73" name="【道路】&#10;有形固定資産減価償却率該当値テキスト"/>
        <xdr:cNvSpPr txBox="1"/>
      </xdr:nvSpPr>
      <xdr:spPr>
        <a:xfrm>
          <a:off x="4673600" y="631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22134</xdr:rowOff>
    </xdr:from>
    <xdr:to>
      <xdr:col>20</xdr:col>
      <xdr:colOff>38100</xdr:colOff>
      <xdr:row>37</xdr:row>
      <xdr:rowOff>123734</xdr:rowOff>
    </xdr:to>
    <xdr:sp macro="" textlink="">
      <xdr:nvSpPr>
        <xdr:cNvPr id="74" name="楕円 73"/>
        <xdr:cNvSpPr/>
      </xdr:nvSpPr>
      <xdr:spPr>
        <a:xfrm>
          <a:off x="3746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45176</xdr:rowOff>
    </xdr:from>
    <xdr:to>
      <xdr:col>24</xdr:col>
      <xdr:colOff>63500</xdr:colOff>
      <xdr:row>37</xdr:row>
      <xdr:rowOff>72934</xdr:rowOff>
    </xdr:to>
    <xdr:cxnSp macro="">
      <xdr:nvCxnSpPr>
        <xdr:cNvPr id="75" name="直線コネクタ 74"/>
        <xdr:cNvCxnSpPr/>
      </xdr:nvCxnSpPr>
      <xdr:spPr>
        <a:xfrm flipV="1">
          <a:off x="3797300" y="63888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53158</xdr:rowOff>
    </xdr:from>
    <xdr:to>
      <xdr:col>15</xdr:col>
      <xdr:colOff>101600</xdr:colOff>
      <xdr:row>37</xdr:row>
      <xdr:rowOff>154758</xdr:rowOff>
    </xdr:to>
    <xdr:sp macro="" textlink="">
      <xdr:nvSpPr>
        <xdr:cNvPr id="76" name="楕円 75"/>
        <xdr:cNvSpPr/>
      </xdr:nvSpPr>
      <xdr:spPr>
        <a:xfrm>
          <a:off x="2857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72934</xdr:rowOff>
    </xdr:from>
    <xdr:to>
      <xdr:col>19</xdr:col>
      <xdr:colOff>177800</xdr:colOff>
      <xdr:row>37</xdr:row>
      <xdr:rowOff>103958</xdr:rowOff>
    </xdr:to>
    <xdr:cxnSp macro="">
      <xdr:nvCxnSpPr>
        <xdr:cNvPr id="77" name="直線コネクタ 76"/>
        <xdr:cNvCxnSpPr/>
      </xdr:nvCxnSpPr>
      <xdr:spPr>
        <a:xfrm flipV="1">
          <a:off x="2908300" y="64165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114861</xdr:rowOff>
    </xdr:from>
    <xdr:ext cx="405111" cy="259045"/>
    <xdr:sp macro="" textlink="">
      <xdr:nvSpPr>
        <xdr:cNvPr id="81" name="n_1mainValue【道路】&#10;有形固定資産減価償却率"/>
        <xdr:cNvSpPr txBox="1"/>
      </xdr:nvSpPr>
      <xdr:spPr>
        <a:xfrm>
          <a:off x="3582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2" name="n_2mainValue【道路】&#10;有形固定資産減価償却率"/>
        <xdr:cNvSpPr txBox="1"/>
      </xdr:nvSpPr>
      <xdr:spPr>
        <a:xfrm>
          <a:off x="2705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1"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140519</xdr:rowOff>
    </xdr:from>
    <xdr:to>
      <xdr:col>55</xdr:col>
      <xdr:colOff>50800</xdr:colOff>
      <xdr:row>40</xdr:row>
      <xdr:rowOff>70669</xdr:rowOff>
    </xdr:to>
    <xdr:sp macro="" textlink="">
      <xdr:nvSpPr>
        <xdr:cNvPr id="121" name="楕円 120"/>
        <xdr:cNvSpPr/>
      </xdr:nvSpPr>
      <xdr:spPr>
        <a:xfrm>
          <a:off x="10426700" y="68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118946</xdr:rowOff>
    </xdr:from>
    <xdr:ext cx="534377" cy="259045"/>
    <xdr:sp macro="" textlink="">
      <xdr:nvSpPr>
        <xdr:cNvPr id="122" name="【道路】&#10;一人当たり延長該当値テキスト"/>
        <xdr:cNvSpPr txBox="1"/>
      </xdr:nvSpPr>
      <xdr:spPr>
        <a:xfrm>
          <a:off x="10515600" y="68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144596</xdr:rowOff>
    </xdr:from>
    <xdr:to>
      <xdr:col>50</xdr:col>
      <xdr:colOff>165100</xdr:colOff>
      <xdr:row>40</xdr:row>
      <xdr:rowOff>74746</xdr:rowOff>
    </xdr:to>
    <xdr:sp macro="" textlink="">
      <xdr:nvSpPr>
        <xdr:cNvPr id="123" name="楕円 122"/>
        <xdr:cNvSpPr/>
      </xdr:nvSpPr>
      <xdr:spPr>
        <a:xfrm>
          <a:off x="9588500" y="68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19869</xdr:rowOff>
    </xdr:from>
    <xdr:to>
      <xdr:col>55</xdr:col>
      <xdr:colOff>0</xdr:colOff>
      <xdr:row>40</xdr:row>
      <xdr:rowOff>23946</xdr:rowOff>
    </xdr:to>
    <xdr:cxnSp macro="">
      <xdr:nvCxnSpPr>
        <xdr:cNvPr id="124" name="直線コネクタ 123"/>
        <xdr:cNvCxnSpPr/>
      </xdr:nvCxnSpPr>
      <xdr:spPr>
        <a:xfrm flipV="1">
          <a:off x="9639300" y="6877869"/>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146806</xdr:rowOff>
    </xdr:from>
    <xdr:to>
      <xdr:col>46</xdr:col>
      <xdr:colOff>38100</xdr:colOff>
      <xdr:row>40</xdr:row>
      <xdr:rowOff>76956</xdr:rowOff>
    </xdr:to>
    <xdr:sp macro="" textlink="">
      <xdr:nvSpPr>
        <xdr:cNvPr id="125" name="楕円 124"/>
        <xdr:cNvSpPr/>
      </xdr:nvSpPr>
      <xdr:spPr>
        <a:xfrm>
          <a:off x="8699500" y="683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23946</xdr:rowOff>
    </xdr:from>
    <xdr:to>
      <xdr:col>50</xdr:col>
      <xdr:colOff>114300</xdr:colOff>
      <xdr:row>40</xdr:row>
      <xdr:rowOff>26156</xdr:rowOff>
    </xdr:to>
    <xdr:cxnSp macro="">
      <xdr:nvCxnSpPr>
        <xdr:cNvPr id="126" name="直線コネクタ 125"/>
        <xdr:cNvCxnSpPr/>
      </xdr:nvCxnSpPr>
      <xdr:spPr>
        <a:xfrm flipV="1">
          <a:off x="8750300" y="6881946"/>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7"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65873</xdr:rowOff>
    </xdr:from>
    <xdr:ext cx="534377" cy="259045"/>
    <xdr:sp macro="" textlink="">
      <xdr:nvSpPr>
        <xdr:cNvPr id="130" name="n_1mainValue【道路】&#10;一人当たり延長"/>
        <xdr:cNvSpPr txBox="1"/>
      </xdr:nvSpPr>
      <xdr:spPr>
        <a:xfrm>
          <a:off x="9359411" y="69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68083</xdr:rowOff>
    </xdr:from>
    <xdr:ext cx="534377" cy="259045"/>
    <xdr:sp macro="" textlink="">
      <xdr:nvSpPr>
        <xdr:cNvPr id="131" name="n_2mainValue【道路】&#10;一人当たり延長"/>
        <xdr:cNvSpPr txBox="1"/>
      </xdr:nvSpPr>
      <xdr:spPr>
        <a:xfrm>
          <a:off x="8483111" y="6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72" name="楕円 171"/>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132097</xdr:rowOff>
    </xdr:from>
    <xdr:ext cx="405111" cy="259045"/>
    <xdr:sp macro="" textlink="">
      <xdr:nvSpPr>
        <xdr:cNvPr id="173" name="【橋りょう・トンネル】&#10;有形固定資産減価償却率該当値テキスト"/>
        <xdr:cNvSpPr txBox="1"/>
      </xdr:nvSpPr>
      <xdr:spPr>
        <a:xfrm>
          <a:off x="4673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112485</xdr:rowOff>
    </xdr:from>
    <xdr:to>
      <xdr:col>20</xdr:col>
      <xdr:colOff>38100</xdr:colOff>
      <xdr:row>58</xdr:row>
      <xdr:rowOff>42635</xdr:rowOff>
    </xdr:to>
    <xdr:sp macro="" textlink="">
      <xdr:nvSpPr>
        <xdr:cNvPr id="174" name="楕円 173"/>
        <xdr:cNvSpPr/>
      </xdr:nvSpPr>
      <xdr:spPr>
        <a:xfrm>
          <a:off x="3746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57</xdr:row>
      <xdr:rowOff>163285</xdr:rowOff>
    </xdr:to>
    <xdr:cxnSp macro="">
      <xdr:nvCxnSpPr>
        <xdr:cNvPr id="175" name="直線コネクタ 174"/>
        <xdr:cNvCxnSpPr/>
      </xdr:nvCxnSpPr>
      <xdr:spPr>
        <a:xfrm flipV="1">
          <a:off x="3797300" y="993267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133713</xdr:rowOff>
    </xdr:from>
    <xdr:to>
      <xdr:col>15</xdr:col>
      <xdr:colOff>101600</xdr:colOff>
      <xdr:row>58</xdr:row>
      <xdr:rowOff>63863</xdr:rowOff>
    </xdr:to>
    <xdr:sp macro="" textlink="">
      <xdr:nvSpPr>
        <xdr:cNvPr id="176" name="楕円 175"/>
        <xdr:cNvSpPr/>
      </xdr:nvSpPr>
      <xdr:spPr>
        <a:xfrm>
          <a:off x="2857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163285</xdr:rowOff>
    </xdr:from>
    <xdr:to>
      <xdr:col>19</xdr:col>
      <xdr:colOff>177800</xdr:colOff>
      <xdr:row>58</xdr:row>
      <xdr:rowOff>13063</xdr:rowOff>
    </xdr:to>
    <xdr:cxnSp macro="">
      <xdr:nvCxnSpPr>
        <xdr:cNvPr id="177" name="直線コネクタ 176"/>
        <xdr:cNvCxnSpPr/>
      </xdr:nvCxnSpPr>
      <xdr:spPr>
        <a:xfrm flipV="1">
          <a:off x="2908300" y="993593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8"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9"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59162</xdr:rowOff>
    </xdr:from>
    <xdr:ext cx="405111" cy="259045"/>
    <xdr:sp macro="" textlink="">
      <xdr:nvSpPr>
        <xdr:cNvPr id="181" name="n_1mainValue【橋りょう・トンネル】&#10;有形固定資産減価償却率"/>
        <xdr:cNvSpPr txBox="1"/>
      </xdr:nvSpPr>
      <xdr:spPr>
        <a:xfrm>
          <a:off x="35820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80390</xdr:rowOff>
    </xdr:from>
    <xdr:ext cx="405111" cy="259045"/>
    <xdr:sp macro="" textlink="">
      <xdr:nvSpPr>
        <xdr:cNvPr id="182" name="n_2mainValue【橋りょう・トンネル】&#10;有形固定資産減価償却率"/>
        <xdr:cNvSpPr txBox="1"/>
      </xdr:nvSpPr>
      <xdr:spPr>
        <a:xfrm>
          <a:off x="2705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67892</xdr:rowOff>
    </xdr:from>
    <xdr:to>
      <xdr:col>55</xdr:col>
      <xdr:colOff>50800</xdr:colOff>
      <xdr:row>62</xdr:row>
      <xdr:rowOff>169492</xdr:rowOff>
    </xdr:to>
    <xdr:sp macro="" textlink="">
      <xdr:nvSpPr>
        <xdr:cNvPr id="219" name="楕円 218"/>
        <xdr:cNvSpPr/>
      </xdr:nvSpPr>
      <xdr:spPr>
        <a:xfrm>
          <a:off x="10426700" y="106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46319</xdr:rowOff>
    </xdr:from>
    <xdr:ext cx="599010" cy="259045"/>
    <xdr:sp macro="" textlink="">
      <xdr:nvSpPr>
        <xdr:cNvPr id="220" name="【橋りょう・トンネル】&#10;一人当たり有形固定資産（償却資産）額該当値テキスト"/>
        <xdr:cNvSpPr txBox="1"/>
      </xdr:nvSpPr>
      <xdr:spPr>
        <a:xfrm>
          <a:off x="10515600" y="1067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73664</xdr:rowOff>
    </xdr:from>
    <xdr:to>
      <xdr:col>50</xdr:col>
      <xdr:colOff>165100</xdr:colOff>
      <xdr:row>63</xdr:row>
      <xdr:rowOff>3814</xdr:rowOff>
    </xdr:to>
    <xdr:sp macro="" textlink="">
      <xdr:nvSpPr>
        <xdr:cNvPr id="221" name="楕円 220"/>
        <xdr:cNvSpPr/>
      </xdr:nvSpPr>
      <xdr:spPr>
        <a:xfrm>
          <a:off x="9588500" y="107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118692</xdr:rowOff>
    </xdr:from>
    <xdr:to>
      <xdr:col>55</xdr:col>
      <xdr:colOff>0</xdr:colOff>
      <xdr:row>62</xdr:row>
      <xdr:rowOff>124464</xdr:rowOff>
    </xdr:to>
    <xdr:cxnSp macro="">
      <xdr:nvCxnSpPr>
        <xdr:cNvPr id="222" name="直線コネクタ 221"/>
        <xdr:cNvCxnSpPr/>
      </xdr:nvCxnSpPr>
      <xdr:spPr>
        <a:xfrm flipV="1">
          <a:off x="9639300" y="10748592"/>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71752</xdr:rowOff>
    </xdr:from>
    <xdr:to>
      <xdr:col>46</xdr:col>
      <xdr:colOff>38100</xdr:colOff>
      <xdr:row>63</xdr:row>
      <xdr:rowOff>1902</xdr:rowOff>
    </xdr:to>
    <xdr:sp macro="" textlink="">
      <xdr:nvSpPr>
        <xdr:cNvPr id="223" name="楕円 222"/>
        <xdr:cNvSpPr/>
      </xdr:nvSpPr>
      <xdr:spPr>
        <a:xfrm>
          <a:off x="8699500" y="107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122552</xdr:rowOff>
    </xdr:from>
    <xdr:to>
      <xdr:col>50</xdr:col>
      <xdr:colOff>114300</xdr:colOff>
      <xdr:row>62</xdr:row>
      <xdr:rowOff>124464</xdr:rowOff>
    </xdr:to>
    <xdr:cxnSp macro="">
      <xdr:nvCxnSpPr>
        <xdr:cNvPr id="224" name="直線コネクタ 223"/>
        <xdr:cNvCxnSpPr/>
      </xdr:nvCxnSpPr>
      <xdr:spPr>
        <a:xfrm>
          <a:off x="8750300" y="10752452"/>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166391</xdr:rowOff>
    </xdr:from>
    <xdr:ext cx="599010" cy="259045"/>
    <xdr:sp macro="" textlink="">
      <xdr:nvSpPr>
        <xdr:cNvPr id="228" name="n_1mainValue【橋りょう・トンネル】&#10;一人当たり有形固定資産（償却資産）額"/>
        <xdr:cNvSpPr txBox="1"/>
      </xdr:nvSpPr>
      <xdr:spPr>
        <a:xfrm>
          <a:off x="9327095" y="1079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164479</xdr:rowOff>
    </xdr:from>
    <xdr:ext cx="599010" cy="259045"/>
    <xdr:sp macro="" textlink="">
      <xdr:nvSpPr>
        <xdr:cNvPr id="229" name="n_2mainValue【橋りょう・トンネル】&#10;一人当たり有形固定資産（償却資産）額"/>
        <xdr:cNvSpPr txBox="1"/>
      </xdr:nvSpPr>
      <xdr:spPr>
        <a:xfrm>
          <a:off x="8450795" y="1079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130175</xdr:rowOff>
    </xdr:from>
    <xdr:to>
      <xdr:col>24</xdr:col>
      <xdr:colOff>114300</xdr:colOff>
      <xdr:row>80</xdr:row>
      <xdr:rowOff>60325</xdr:rowOff>
    </xdr:to>
    <xdr:sp macro="" textlink="">
      <xdr:nvSpPr>
        <xdr:cNvPr id="269" name="楕円 268"/>
        <xdr:cNvSpPr/>
      </xdr:nvSpPr>
      <xdr:spPr>
        <a:xfrm>
          <a:off x="45847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153052</xdr:rowOff>
    </xdr:from>
    <xdr:ext cx="405111" cy="259045"/>
    <xdr:sp macro="" textlink="">
      <xdr:nvSpPr>
        <xdr:cNvPr id="270" name="【公営住宅】&#10;有形固定資産減価償却率該当値テキスト"/>
        <xdr:cNvSpPr txBox="1"/>
      </xdr:nvSpPr>
      <xdr:spPr>
        <a:xfrm>
          <a:off x="4673600"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168275</xdr:rowOff>
    </xdr:from>
    <xdr:to>
      <xdr:col>20</xdr:col>
      <xdr:colOff>38100</xdr:colOff>
      <xdr:row>80</xdr:row>
      <xdr:rowOff>98425</xdr:rowOff>
    </xdr:to>
    <xdr:sp macro="" textlink="">
      <xdr:nvSpPr>
        <xdr:cNvPr id="271" name="楕円 270"/>
        <xdr:cNvSpPr/>
      </xdr:nvSpPr>
      <xdr:spPr>
        <a:xfrm>
          <a:off x="3746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xdr:rowOff>
    </xdr:from>
    <xdr:to>
      <xdr:col>24</xdr:col>
      <xdr:colOff>63500</xdr:colOff>
      <xdr:row>80</xdr:row>
      <xdr:rowOff>47625</xdr:rowOff>
    </xdr:to>
    <xdr:cxnSp macro="">
      <xdr:nvCxnSpPr>
        <xdr:cNvPr id="272" name="直線コネクタ 271"/>
        <xdr:cNvCxnSpPr/>
      </xdr:nvCxnSpPr>
      <xdr:spPr>
        <a:xfrm flipV="1">
          <a:off x="3797300" y="13725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42545</xdr:rowOff>
    </xdr:from>
    <xdr:to>
      <xdr:col>15</xdr:col>
      <xdr:colOff>101600</xdr:colOff>
      <xdr:row>80</xdr:row>
      <xdr:rowOff>144145</xdr:rowOff>
    </xdr:to>
    <xdr:sp macro="" textlink="">
      <xdr:nvSpPr>
        <xdr:cNvPr id="273" name="楕円 272"/>
        <xdr:cNvSpPr/>
      </xdr:nvSpPr>
      <xdr:spPr>
        <a:xfrm>
          <a:off x="2857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47625</xdr:rowOff>
    </xdr:from>
    <xdr:to>
      <xdr:col>19</xdr:col>
      <xdr:colOff>177800</xdr:colOff>
      <xdr:row>80</xdr:row>
      <xdr:rowOff>93345</xdr:rowOff>
    </xdr:to>
    <xdr:cxnSp macro="">
      <xdr:nvCxnSpPr>
        <xdr:cNvPr id="274" name="直線コネクタ 273"/>
        <xdr:cNvCxnSpPr/>
      </xdr:nvCxnSpPr>
      <xdr:spPr>
        <a:xfrm flipV="1">
          <a:off x="2908300" y="13763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114952</xdr:rowOff>
    </xdr:from>
    <xdr:ext cx="405111" cy="259045"/>
    <xdr:sp macro="" textlink="">
      <xdr:nvSpPr>
        <xdr:cNvPr id="278" name="n_1mainValue【公営住宅】&#10;有形固定資産減価償却率"/>
        <xdr:cNvSpPr txBox="1"/>
      </xdr:nvSpPr>
      <xdr:spPr>
        <a:xfrm>
          <a:off x="35820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160672</xdr:rowOff>
    </xdr:from>
    <xdr:ext cx="405111" cy="259045"/>
    <xdr:sp macro="" textlink="">
      <xdr:nvSpPr>
        <xdr:cNvPr id="279" name="n_2mainValue【公営住宅】&#10;有形固定資産減価償却率"/>
        <xdr:cNvSpPr txBox="1"/>
      </xdr:nvSpPr>
      <xdr:spPr>
        <a:xfrm>
          <a:off x="2705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82823</xdr:rowOff>
    </xdr:from>
    <xdr:to>
      <xdr:col>55</xdr:col>
      <xdr:colOff>50800</xdr:colOff>
      <xdr:row>87</xdr:row>
      <xdr:rowOff>12973</xdr:rowOff>
    </xdr:to>
    <xdr:sp macro="" textlink="">
      <xdr:nvSpPr>
        <xdr:cNvPr id="320" name="楕円 319"/>
        <xdr:cNvSpPr/>
      </xdr:nvSpPr>
      <xdr:spPr>
        <a:xfrm>
          <a:off x="10426700" y="1482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169200</xdr:rowOff>
    </xdr:from>
    <xdr:ext cx="469744" cy="259045"/>
    <xdr:sp macro="" textlink="">
      <xdr:nvSpPr>
        <xdr:cNvPr id="321" name="【公営住宅】&#10;一人当たり面積該当値テキスト"/>
        <xdr:cNvSpPr txBox="1"/>
      </xdr:nvSpPr>
      <xdr:spPr>
        <a:xfrm>
          <a:off x="10515600" y="1474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83148</xdr:rowOff>
    </xdr:from>
    <xdr:to>
      <xdr:col>50</xdr:col>
      <xdr:colOff>165100</xdr:colOff>
      <xdr:row>87</xdr:row>
      <xdr:rowOff>13298</xdr:rowOff>
    </xdr:to>
    <xdr:sp macro="" textlink="">
      <xdr:nvSpPr>
        <xdr:cNvPr id="322" name="楕円 321"/>
        <xdr:cNvSpPr/>
      </xdr:nvSpPr>
      <xdr:spPr>
        <a:xfrm>
          <a:off x="9588500" y="148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133623</xdr:rowOff>
    </xdr:from>
    <xdr:to>
      <xdr:col>55</xdr:col>
      <xdr:colOff>0</xdr:colOff>
      <xdr:row>86</xdr:row>
      <xdr:rowOff>133948</xdr:rowOff>
    </xdr:to>
    <xdr:cxnSp macro="">
      <xdr:nvCxnSpPr>
        <xdr:cNvPr id="323" name="直線コネクタ 322"/>
        <xdr:cNvCxnSpPr/>
      </xdr:nvCxnSpPr>
      <xdr:spPr>
        <a:xfrm flipV="1">
          <a:off x="9639300" y="14878323"/>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83313</xdr:rowOff>
    </xdr:from>
    <xdr:to>
      <xdr:col>46</xdr:col>
      <xdr:colOff>38100</xdr:colOff>
      <xdr:row>87</xdr:row>
      <xdr:rowOff>13463</xdr:rowOff>
    </xdr:to>
    <xdr:sp macro="" textlink="">
      <xdr:nvSpPr>
        <xdr:cNvPr id="324" name="楕円 323"/>
        <xdr:cNvSpPr/>
      </xdr:nvSpPr>
      <xdr:spPr>
        <a:xfrm>
          <a:off x="8699500" y="148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133948</xdr:rowOff>
    </xdr:from>
    <xdr:to>
      <xdr:col>50</xdr:col>
      <xdr:colOff>114300</xdr:colOff>
      <xdr:row>86</xdr:row>
      <xdr:rowOff>134113</xdr:rowOff>
    </xdr:to>
    <xdr:cxnSp macro="">
      <xdr:nvCxnSpPr>
        <xdr:cNvPr id="325" name="直線コネクタ 324"/>
        <xdr:cNvCxnSpPr/>
      </xdr:nvCxnSpPr>
      <xdr:spPr>
        <a:xfrm flipV="1">
          <a:off x="8750300" y="14878648"/>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4425</xdr:rowOff>
    </xdr:from>
    <xdr:ext cx="469744" cy="259045"/>
    <xdr:sp macro="" textlink="">
      <xdr:nvSpPr>
        <xdr:cNvPr id="329" name="n_1mainValue【公営住宅】&#10;一人当たり面積"/>
        <xdr:cNvSpPr txBox="1"/>
      </xdr:nvSpPr>
      <xdr:spPr>
        <a:xfrm>
          <a:off x="9391727" y="1492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4590</xdr:rowOff>
    </xdr:from>
    <xdr:ext cx="469744" cy="259045"/>
    <xdr:sp macro="" textlink="">
      <xdr:nvSpPr>
        <xdr:cNvPr id="330" name="n_2mainValue【公営住宅】&#10;一人当たり面積"/>
        <xdr:cNvSpPr txBox="1"/>
      </xdr:nvSpPr>
      <xdr:spPr>
        <a:xfrm>
          <a:off x="8515427" y="149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2" name="テキスト ボックス 34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0" name="テキスト ボックス 34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113030</xdr:rowOff>
    </xdr:to>
    <xdr:cxnSp macro="">
      <xdr:nvCxnSpPr>
        <xdr:cNvPr id="354" name="直線コネクタ 353"/>
        <xdr:cNvCxnSpPr/>
      </xdr:nvCxnSpPr>
      <xdr:spPr>
        <a:xfrm flipV="1">
          <a:off x="4634865" y="1739900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116857</xdr:rowOff>
    </xdr:from>
    <xdr:ext cx="340478" cy="259045"/>
    <xdr:sp macro="" textlink="">
      <xdr:nvSpPr>
        <xdr:cNvPr id="355" name="【港湾・漁港】&#10;有形固定資産減価償却率最小値テキスト"/>
        <xdr:cNvSpPr txBox="1"/>
      </xdr:nvSpPr>
      <xdr:spPr>
        <a:xfrm>
          <a:off x="4673600" y="18633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113030</xdr:rowOff>
    </xdr:from>
    <xdr:to>
      <xdr:col>24</xdr:col>
      <xdr:colOff>152400</xdr:colOff>
      <xdr:row>108</xdr:row>
      <xdr:rowOff>113030</xdr:rowOff>
    </xdr:to>
    <xdr:cxnSp macro="">
      <xdr:nvCxnSpPr>
        <xdr:cNvPr id="356" name="直線コネクタ 355"/>
        <xdr:cNvCxnSpPr/>
      </xdr:nvCxnSpPr>
      <xdr:spPr>
        <a:xfrm>
          <a:off x="4546600" y="1862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57" name="【港湾・漁港】&#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58" name="直線コネクタ 357"/>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119397</xdr:rowOff>
    </xdr:from>
    <xdr:ext cx="405111" cy="259045"/>
    <xdr:sp macro="" textlink="">
      <xdr:nvSpPr>
        <xdr:cNvPr id="359" name="【港湾・漁港】&#10;有形固定資産減価償却率平均値テキスト"/>
        <xdr:cNvSpPr txBox="1"/>
      </xdr:nvSpPr>
      <xdr:spPr>
        <a:xfrm>
          <a:off x="4673600" y="17778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96520</xdr:rowOff>
    </xdr:from>
    <xdr:to>
      <xdr:col>24</xdr:col>
      <xdr:colOff>114300</xdr:colOff>
      <xdr:row>105</xdr:row>
      <xdr:rowOff>26670</xdr:rowOff>
    </xdr:to>
    <xdr:sp macro="" textlink="">
      <xdr:nvSpPr>
        <xdr:cNvPr id="360" name="フローチャート: 判断 359"/>
        <xdr:cNvSpPr/>
      </xdr:nvSpPr>
      <xdr:spPr>
        <a:xfrm>
          <a:off x="45847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95250</xdr:rowOff>
    </xdr:from>
    <xdr:to>
      <xdr:col>20</xdr:col>
      <xdr:colOff>38100</xdr:colOff>
      <xdr:row>105</xdr:row>
      <xdr:rowOff>25400</xdr:rowOff>
    </xdr:to>
    <xdr:sp macro="" textlink="">
      <xdr:nvSpPr>
        <xdr:cNvPr id="361" name="フローチャート: 判断 360"/>
        <xdr:cNvSpPr/>
      </xdr:nvSpPr>
      <xdr:spPr>
        <a:xfrm>
          <a:off x="37465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113030</xdr:rowOff>
    </xdr:from>
    <xdr:to>
      <xdr:col>15</xdr:col>
      <xdr:colOff>101600</xdr:colOff>
      <xdr:row>105</xdr:row>
      <xdr:rowOff>43180</xdr:rowOff>
    </xdr:to>
    <xdr:sp macro="" textlink="">
      <xdr:nvSpPr>
        <xdr:cNvPr id="362" name="フローチャート: 判断 361"/>
        <xdr:cNvSpPr/>
      </xdr:nvSpPr>
      <xdr:spPr>
        <a:xfrm>
          <a:off x="2857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123189</xdr:rowOff>
    </xdr:from>
    <xdr:to>
      <xdr:col>10</xdr:col>
      <xdr:colOff>165100</xdr:colOff>
      <xdr:row>105</xdr:row>
      <xdr:rowOff>53339</xdr:rowOff>
    </xdr:to>
    <xdr:sp macro="" textlink="">
      <xdr:nvSpPr>
        <xdr:cNvPr id="363" name="フローチャート: 判断 362"/>
        <xdr:cNvSpPr/>
      </xdr:nvSpPr>
      <xdr:spPr>
        <a:xfrm>
          <a:off x="1968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95250</xdr:rowOff>
    </xdr:from>
    <xdr:to>
      <xdr:col>24</xdr:col>
      <xdr:colOff>114300</xdr:colOff>
      <xdr:row>108</xdr:row>
      <xdr:rowOff>25400</xdr:rowOff>
    </xdr:to>
    <xdr:sp macro="" textlink="">
      <xdr:nvSpPr>
        <xdr:cNvPr id="369" name="楕円 368"/>
        <xdr:cNvSpPr/>
      </xdr:nvSpPr>
      <xdr:spPr>
        <a:xfrm>
          <a:off x="45847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73677</xdr:rowOff>
    </xdr:from>
    <xdr:ext cx="405111" cy="259045"/>
    <xdr:sp macro="" textlink="">
      <xdr:nvSpPr>
        <xdr:cNvPr id="370" name="【港湾・漁港】&#10;有形固定資産減価償却率該当値テキスト"/>
        <xdr:cNvSpPr txBox="1"/>
      </xdr:nvSpPr>
      <xdr:spPr>
        <a:xfrm>
          <a:off x="4673600" y="184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146050</xdr:rowOff>
    </xdr:from>
    <xdr:to>
      <xdr:col>20</xdr:col>
      <xdr:colOff>38100</xdr:colOff>
      <xdr:row>108</xdr:row>
      <xdr:rowOff>76200</xdr:rowOff>
    </xdr:to>
    <xdr:sp macro="" textlink="">
      <xdr:nvSpPr>
        <xdr:cNvPr id="371" name="楕円 370"/>
        <xdr:cNvSpPr/>
      </xdr:nvSpPr>
      <xdr:spPr>
        <a:xfrm>
          <a:off x="3746500" y="184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146050</xdr:rowOff>
    </xdr:from>
    <xdr:to>
      <xdr:col>24</xdr:col>
      <xdr:colOff>63500</xdr:colOff>
      <xdr:row>108</xdr:row>
      <xdr:rowOff>25400</xdr:rowOff>
    </xdr:to>
    <xdr:cxnSp macro="">
      <xdr:nvCxnSpPr>
        <xdr:cNvPr id="372" name="直線コネクタ 371"/>
        <xdr:cNvCxnSpPr/>
      </xdr:nvCxnSpPr>
      <xdr:spPr>
        <a:xfrm flipV="1">
          <a:off x="3797300" y="18491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373" name="楕円 372"/>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25400</xdr:rowOff>
    </xdr:from>
    <xdr:to>
      <xdr:col>19</xdr:col>
      <xdr:colOff>177800</xdr:colOff>
      <xdr:row>108</xdr:row>
      <xdr:rowOff>152400</xdr:rowOff>
    </xdr:to>
    <xdr:cxnSp macro="">
      <xdr:nvCxnSpPr>
        <xdr:cNvPr id="374" name="直線コネクタ 373"/>
        <xdr:cNvCxnSpPr/>
      </xdr:nvCxnSpPr>
      <xdr:spPr>
        <a:xfrm flipV="1">
          <a:off x="2908300" y="18542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41927</xdr:rowOff>
    </xdr:from>
    <xdr:ext cx="405111" cy="259045"/>
    <xdr:sp macro="" textlink="">
      <xdr:nvSpPr>
        <xdr:cNvPr id="375" name="n_1aveValue【港湾・漁港】&#10;有形固定資産減価償却率"/>
        <xdr:cNvSpPr txBox="1"/>
      </xdr:nvSpPr>
      <xdr:spPr>
        <a:xfrm>
          <a:off x="35820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59707</xdr:rowOff>
    </xdr:from>
    <xdr:ext cx="405111" cy="259045"/>
    <xdr:sp macro="" textlink="">
      <xdr:nvSpPr>
        <xdr:cNvPr id="376" name="n_2aveValue【港湾・漁港】&#10;有形固定資産減価償却率"/>
        <xdr:cNvSpPr txBox="1"/>
      </xdr:nvSpPr>
      <xdr:spPr>
        <a:xfrm>
          <a:off x="2705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69866</xdr:rowOff>
    </xdr:from>
    <xdr:ext cx="405111" cy="259045"/>
    <xdr:sp macro="" textlink="">
      <xdr:nvSpPr>
        <xdr:cNvPr id="377" name="n_3aveValue【港湾・漁港】&#10;有形固定資産減価償却率"/>
        <xdr:cNvSpPr txBox="1"/>
      </xdr:nvSpPr>
      <xdr:spPr>
        <a:xfrm>
          <a:off x="181674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67327</xdr:rowOff>
    </xdr:from>
    <xdr:ext cx="405111" cy="259045"/>
    <xdr:sp macro="" textlink="">
      <xdr:nvSpPr>
        <xdr:cNvPr id="378" name="n_1mainValue【港湾・漁港】&#10;有形固定資産減価償却率"/>
        <xdr:cNvSpPr txBox="1"/>
      </xdr:nvSpPr>
      <xdr:spPr>
        <a:xfrm>
          <a:off x="3582044" y="185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22877</xdr:rowOff>
    </xdr:from>
    <xdr:ext cx="340478" cy="259045"/>
    <xdr:sp macro="" textlink="">
      <xdr:nvSpPr>
        <xdr:cNvPr id="379" name="n_2mainValue【港湾・漁港】&#10;有形固定資産減価償却率"/>
        <xdr:cNvSpPr txBox="1"/>
      </xdr:nvSpPr>
      <xdr:spPr>
        <a:xfrm>
          <a:off x="2738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0" name="直線コネクタ 38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1" name="テキスト ボックス 39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2" name="直線コネクタ 39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3" name="テキスト ボックス 39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4" name="直線コネクタ 39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5" name="テキスト ボックス 39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6" name="直線コネクタ 39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7" name="テキスト ボックス 39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9" name="テキスト ボックス 39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1" name="直線コネクタ 400"/>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2"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3" name="直線コネクタ 402"/>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4"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5" name="直線コネクタ 404"/>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06"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7" name="フローチャート: 判断 406"/>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08" name="フローチャート: 判断 407"/>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09" name="フローチャート: 判断 408"/>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0" name="フローチャート: 判断 409"/>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25366</xdr:rowOff>
    </xdr:from>
    <xdr:to>
      <xdr:col>55</xdr:col>
      <xdr:colOff>50800</xdr:colOff>
      <xdr:row>108</xdr:row>
      <xdr:rowOff>126966</xdr:rowOff>
    </xdr:to>
    <xdr:sp macro="" textlink="">
      <xdr:nvSpPr>
        <xdr:cNvPr id="416" name="楕円 415"/>
        <xdr:cNvSpPr/>
      </xdr:nvSpPr>
      <xdr:spPr>
        <a:xfrm>
          <a:off x="10426700" y="185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111743</xdr:rowOff>
    </xdr:from>
    <xdr:ext cx="313932" cy="259045"/>
    <xdr:sp macro="" textlink="">
      <xdr:nvSpPr>
        <xdr:cNvPr id="417" name="【港湾・漁港】&#10;一人当たり有形固定資産（償却資産）額該当値テキスト"/>
        <xdr:cNvSpPr txBox="1"/>
      </xdr:nvSpPr>
      <xdr:spPr>
        <a:xfrm>
          <a:off x="10515600" y="18456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25377</xdr:rowOff>
    </xdr:from>
    <xdr:to>
      <xdr:col>50</xdr:col>
      <xdr:colOff>165100</xdr:colOff>
      <xdr:row>108</xdr:row>
      <xdr:rowOff>126977</xdr:rowOff>
    </xdr:to>
    <xdr:sp macro="" textlink="">
      <xdr:nvSpPr>
        <xdr:cNvPr id="418" name="楕円 417"/>
        <xdr:cNvSpPr/>
      </xdr:nvSpPr>
      <xdr:spPr>
        <a:xfrm>
          <a:off x="9588500" y="185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76166</xdr:rowOff>
    </xdr:from>
    <xdr:to>
      <xdr:col>55</xdr:col>
      <xdr:colOff>0</xdr:colOff>
      <xdr:row>108</xdr:row>
      <xdr:rowOff>76177</xdr:rowOff>
    </xdr:to>
    <xdr:cxnSp macro="">
      <xdr:nvCxnSpPr>
        <xdr:cNvPr id="419" name="直線コネクタ 418"/>
        <xdr:cNvCxnSpPr/>
      </xdr:nvCxnSpPr>
      <xdr:spPr>
        <a:xfrm flipV="1">
          <a:off x="9639300" y="18592766"/>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25377</xdr:rowOff>
    </xdr:from>
    <xdr:to>
      <xdr:col>46</xdr:col>
      <xdr:colOff>38100</xdr:colOff>
      <xdr:row>108</xdr:row>
      <xdr:rowOff>126977</xdr:rowOff>
    </xdr:to>
    <xdr:sp macro="" textlink="">
      <xdr:nvSpPr>
        <xdr:cNvPr id="420" name="楕円 419"/>
        <xdr:cNvSpPr/>
      </xdr:nvSpPr>
      <xdr:spPr>
        <a:xfrm>
          <a:off x="8699500" y="185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76177</xdr:rowOff>
    </xdr:from>
    <xdr:to>
      <xdr:col>50</xdr:col>
      <xdr:colOff>114300</xdr:colOff>
      <xdr:row>108</xdr:row>
      <xdr:rowOff>76177</xdr:rowOff>
    </xdr:to>
    <xdr:cxnSp macro="">
      <xdr:nvCxnSpPr>
        <xdr:cNvPr id="421" name="直線コネクタ 420"/>
        <xdr:cNvCxnSpPr/>
      </xdr:nvCxnSpPr>
      <xdr:spPr>
        <a:xfrm>
          <a:off x="8750300" y="18592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22"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23"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24"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118104</xdr:rowOff>
    </xdr:from>
    <xdr:ext cx="313932" cy="259045"/>
    <xdr:sp macro="" textlink="">
      <xdr:nvSpPr>
        <xdr:cNvPr id="425" name="n_1mainValue【港湾・漁港】&#10;一人当たり有形固定資産（償却資産）額"/>
        <xdr:cNvSpPr txBox="1"/>
      </xdr:nvSpPr>
      <xdr:spPr>
        <a:xfrm>
          <a:off x="9469633" y="18634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118104</xdr:rowOff>
    </xdr:from>
    <xdr:ext cx="313932" cy="259045"/>
    <xdr:sp macro="" textlink="">
      <xdr:nvSpPr>
        <xdr:cNvPr id="426" name="n_2mainValue【港湾・漁港】&#10;一人当たり有形固定資産（償却資産）額"/>
        <xdr:cNvSpPr txBox="1"/>
      </xdr:nvSpPr>
      <xdr:spPr>
        <a:xfrm>
          <a:off x="8593333" y="18634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7" name="直線コネクタ 43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8" name="テキスト ボックス 43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9" name="直線コネクタ 43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0" name="テキスト ボックス 43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1" name="直線コネクタ 44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2" name="テキスト ボックス 44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3" name="直線コネクタ 44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4" name="テキスト ボックス 44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5" name="直線コネクタ 44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6" name="テキスト ボックス 44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7" name="直線コネクタ 44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8" name="テキスト ボックス 44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0" name="テキスト ボックス 4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52" name="直線コネクタ 451"/>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53"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54" name="直線コネクタ 453"/>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6" name="直線コネクタ 45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57"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58" name="フローチャート: 判断 457"/>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59" name="フローチャート: 判断 458"/>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0" name="フローチャート: 判断 459"/>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61" name="フローチャート: 判断 460"/>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103777</xdr:rowOff>
    </xdr:from>
    <xdr:to>
      <xdr:col>85</xdr:col>
      <xdr:colOff>177800</xdr:colOff>
      <xdr:row>37</xdr:row>
      <xdr:rowOff>33927</xdr:rowOff>
    </xdr:to>
    <xdr:sp macro="" textlink="">
      <xdr:nvSpPr>
        <xdr:cNvPr id="467" name="楕円 466"/>
        <xdr:cNvSpPr/>
      </xdr:nvSpPr>
      <xdr:spPr>
        <a:xfrm>
          <a:off x="16268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126654</xdr:rowOff>
    </xdr:from>
    <xdr:ext cx="405111" cy="259045"/>
    <xdr:sp macro="" textlink="">
      <xdr:nvSpPr>
        <xdr:cNvPr id="468" name="【認定こども園・幼稚園・保育所】&#10;有形固定資産減価償却率該当値テキスト"/>
        <xdr:cNvSpPr txBox="1"/>
      </xdr:nvSpPr>
      <xdr:spPr>
        <a:xfrm>
          <a:off x="16357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97246</xdr:rowOff>
    </xdr:from>
    <xdr:to>
      <xdr:col>81</xdr:col>
      <xdr:colOff>101600</xdr:colOff>
      <xdr:row>37</xdr:row>
      <xdr:rowOff>27396</xdr:rowOff>
    </xdr:to>
    <xdr:sp macro="" textlink="">
      <xdr:nvSpPr>
        <xdr:cNvPr id="469" name="楕円 468"/>
        <xdr:cNvSpPr/>
      </xdr:nvSpPr>
      <xdr:spPr>
        <a:xfrm>
          <a:off x="15430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148046</xdr:rowOff>
    </xdr:from>
    <xdr:to>
      <xdr:col>85</xdr:col>
      <xdr:colOff>127000</xdr:colOff>
      <xdr:row>36</xdr:row>
      <xdr:rowOff>154577</xdr:rowOff>
    </xdr:to>
    <xdr:cxnSp macro="">
      <xdr:nvCxnSpPr>
        <xdr:cNvPr id="470" name="直線コネクタ 469"/>
        <xdr:cNvCxnSpPr/>
      </xdr:nvCxnSpPr>
      <xdr:spPr>
        <a:xfrm>
          <a:off x="15481300" y="63202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54792</xdr:rowOff>
    </xdr:from>
    <xdr:to>
      <xdr:col>76</xdr:col>
      <xdr:colOff>165100</xdr:colOff>
      <xdr:row>36</xdr:row>
      <xdr:rowOff>156392</xdr:rowOff>
    </xdr:to>
    <xdr:sp macro="" textlink="">
      <xdr:nvSpPr>
        <xdr:cNvPr id="471" name="楕円 470"/>
        <xdr:cNvSpPr/>
      </xdr:nvSpPr>
      <xdr:spPr>
        <a:xfrm>
          <a:off x="14541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105592</xdr:rowOff>
    </xdr:from>
    <xdr:to>
      <xdr:col>81</xdr:col>
      <xdr:colOff>50800</xdr:colOff>
      <xdr:row>36</xdr:row>
      <xdr:rowOff>148046</xdr:rowOff>
    </xdr:to>
    <xdr:cxnSp macro="">
      <xdr:nvCxnSpPr>
        <xdr:cNvPr id="472" name="直線コネクタ 471"/>
        <xdr:cNvCxnSpPr/>
      </xdr:nvCxnSpPr>
      <xdr:spPr>
        <a:xfrm>
          <a:off x="14592300" y="627779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7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75"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43923</xdr:rowOff>
    </xdr:from>
    <xdr:ext cx="405111" cy="259045"/>
    <xdr:sp macro="" textlink="">
      <xdr:nvSpPr>
        <xdr:cNvPr id="476" name="n_1mainValue【認定こども園・幼稚園・保育所】&#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1469</xdr:rowOff>
    </xdr:from>
    <xdr:ext cx="405111" cy="259045"/>
    <xdr:sp macro="" textlink="">
      <xdr:nvSpPr>
        <xdr:cNvPr id="477" name="n_2mainValue【認定こども園・幼稚園・保育所】&#10;有形固定資産減価償却率"/>
        <xdr:cNvSpPr txBox="1"/>
      </xdr:nvSpPr>
      <xdr:spPr>
        <a:xfrm>
          <a:off x="14389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8" name="直線コネクタ 4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9" name="テキスト ボックス 4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0" name="直線コネクタ 4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1" name="テキスト ボックス 4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2" name="直線コネクタ 4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3" name="テキスト ボックス 4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4" name="直線コネクタ 4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5" name="テキスト ボックス 4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7" name="テキスト ボックス 4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99" name="直線コネクタ 498"/>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1" name="直線コネクタ 50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02"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03" name="直線コネクタ 502"/>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04"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05" name="フローチャート: 判断 504"/>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06" name="フローチャート: 判断 505"/>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7" name="フローチャート: 判断 50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08" name="フローチャート: 判断 507"/>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89408</xdr:rowOff>
    </xdr:from>
    <xdr:to>
      <xdr:col>116</xdr:col>
      <xdr:colOff>114300</xdr:colOff>
      <xdr:row>37</xdr:row>
      <xdr:rowOff>19558</xdr:rowOff>
    </xdr:to>
    <xdr:sp macro="" textlink="">
      <xdr:nvSpPr>
        <xdr:cNvPr id="514" name="楕円 513"/>
        <xdr:cNvSpPr/>
      </xdr:nvSpPr>
      <xdr:spPr>
        <a:xfrm>
          <a:off x="221107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112285</xdr:rowOff>
    </xdr:from>
    <xdr:ext cx="469744" cy="259045"/>
    <xdr:sp macro="" textlink="">
      <xdr:nvSpPr>
        <xdr:cNvPr id="515" name="【認定こども園・幼稚園・保育所】&#10;一人当たり面積該当値テキスト"/>
        <xdr:cNvSpPr txBox="1"/>
      </xdr:nvSpPr>
      <xdr:spPr>
        <a:xfrm>
          <a:off x="22199600" y="6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73406</xdr:rowOff>
    </xdr:from>
    <xdr:to>
      <xdr:col>112</xdr:col>
      <xdr:colOff>38100</xdr:colOff>
      <xdr:row>37</xdr:row>
      <xdr:rowOff>3556</xdr:rowOff>
    </xdr:to>
    <xdr:sp macro="" textlink="">
      <xdr:nvSpPr>
        <xdr:cNvPr id="516" name="楕円 515"/>
        <xdr:cNvSpPr/>
      </xdr:nvSpPr>
      <xdr:spPr>
        <a:xfrm>
          <a:off x="21272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124206</xdr:rowOff>
    </xdr:from>
    <xdr:to>
      <xdr:col>116</xdr:col>
      <xdr:colOff>63500</xdr:colOff>
      <xdr:row>36</xdr:row>
      <xdr:rowOff>140208</xdr:rowOff>
    </xdr:to>
    <xdr:cxnSp macro="">
      <xdr:nvCxnSpPr>
        <xdr:cNvPr id="517" name="直線コネクタ 516"/>
        <xdr:cNvCxnSpPr/>
      </xdr:nvCxnSpPr>
      <xdr:spPr>
        <a:xfrm>
          <a:off x="21323300" y="629640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18542</xdr:rowOff>
    </xdr:from>
    <xdr:to>
      <xdr:col>107</xdr:col>
      <xdr:colOff>101600</xdr:colOff>
      <xdr:row>37</xdr:row>
      <xdr:rowOff>120142</xdr:rowOff>
    </xdr:to>
    <xdr:sp macro="" textlink="">
      <xdr:nvSpPr>
        <xdr:cNvPr id="518" name="楕円 517"/>
        <xdr:cNvSpPr/>
      </xdr:nvSpPr>
      <xdr:spPr>
        <a:xfrm>
          <a:off x="20383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124206</xdr:rowOff>
    </xdr:from>
    <xdr:to>
      <xdr:col>111</xdr:col>
      <xdr:colOff>177800</xdr:colOff>
      <xdr:row>37</xdr:row>
      <xdr:rowOff>69342</xdr:rowOff>
    </xdr:to>
    <xdr:cxnSp macro="">
      <xdr:nvCxnSpPr>
        <xdr:cNvPr id="519" name="直線コネクタ 518"/>
        <xdr:cNvCxnSpPr/>
      </xdr:nvCxnSpPr>
      <xdr:spPr>
        <a:xfrm flipV="1">
          <a:off x="20434300" y="629640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20"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21"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22"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20083</xdr:rowOff>
    </xdr:from>
    <xdr:ext cx="469744" cy="259045"/>
    <xdr:sp macro="" textlink="">
      <xdr:nvSpPr>
        <xdr:cNvPr id="523" name="n_1mainValue【認定こども園・幼稚園・保育所】&#10;一人当たり面積"/>
        <xdr:cNvSpPr txBox="1"/>
      </xdr:nvSpPr>
      <xdr:spPr>
        <a:xfrm>
          <a:off x="21075727"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136669</xdr:rowOff>
    </xdr:from>
    <xdr:ext cx="469744" cy="259045"/>
    <xdr:sp macro="" textlink="">
      <xdr:nvSpPr>
        <xdr:cNvPr id="524" name="n_2mainValue【認定こども園・幼稚園・保育所】&#10;一人当たり面積"/>
        <xdr:cNvSpPr txBox="1"/>
      </xdr:nvSpPr>
      <xdr:spPr>
        <a:xfrm>
          <a:off x="20199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5" name="テキスト ボックス 53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6" name="直線コネクタ 53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7" name="テキスト ボックス 53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8" name="直線コネクタ 53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9" name="テキスト ボックス 53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0" name="直線コネクタ 53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1" name="テキスト ボックス 54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2" name="直線コネクタ 54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3" name="テキスト ボックス 54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4" name="直線コネクタ 54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5" name="テキスト ボックス 54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49" name="直線コネクタ 548"/>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50"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51" name="直線コネクタ 550"/>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52"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53" name="直線コネクタ 552"/>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54"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5" name="フローチャート: 判断 554"/>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56" name="フローチャート: 判断 555"/>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7" name="フローチャート: 判断 556"/>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58" name="フローチャート: 判断 557"/>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564" name="楕円 563"/>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160672</xdr:rowOff>
    </xdr:from>
    <xdr:ext cx="405111" cy="259045"/>
    <xdr:sp macro="" textlink="">
      <xdr:nvSpPr>
        <xdr:cNvPr id="565" name="【学校施設】&#10;有形固定資産減価償却率該当値テキスト"/>
        <xdr:cNvSpPr txBox="1"/>
      </xdr:nvSpPr>
      <xdr:spPr>
        <a:xfrm>
          <a:off x="16357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92075</xdr:rowOff>
    </xdr:from>
    <xdr:to>
      <xdr:col>81</xdr:col>
      <xdr:colOff>101600</xdr:colOff>
      <xdr:row>59</xdr:row>
      <xdr:rowOff>22225</xdr:rowOff>
    </xdr:to>
    <xdr:sp macro="" textlink="">
      <xdr:nvSpPr>
        <xdr:cNvPr id="566" name="楕円 565"/>
        <xdr:cNvSpPr/>
      </xdr:nvSpPr>
      <xdr:spPr>
        <a:xfrm>
          <a:off x="15430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142875</xdr:rowOff>
    </xdr:from>
    <xdr:to>
      <xdr:col>85</xdr:col>
      <xdr:colOff>127000</xdr:colOff>
      <xdr:row>59</xdr:row>
      <xdr:rowOff>17145</xdr:rowOff>
    </xdr:to>
    <xdr:cxnSp macro="">
      <xdr:nvCxnSpPr>
        <xdr:cNvPr id="567" name="直線コネクタ 566"/>
        <xdr:cNvCxnSpPr/>
      </xdr:nvCxnSpPr>
      <xdr:spPr>
        <a:xfrm>
          <a:off x="15481300" y="100869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68" name="楕円 567"/>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142875</xdr:rowOff>
    </xdr:from>
    <xdr:to>
      <xdr:col>81</xdr:col>
      <xdr:colOff>50800</xdr:colOff>
      <xdr:row>59</xdr:row>
      <xdr:rowOff>11430</xdr:rowOff>
    </xdr:to>
    <xdr:cxnSp macro="">
      <xdr:nvCxnSpPr>
        <xdr:cNvPr id="569" name="直線コネクタ 568"/>
        <xdr:cNvCxnSpPr/>
      </xdr:nvCxnSpPr>
      <xdr:spPr>
        <a:xfrm flipV="1">
          <a:off x="14592300" y="10086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70"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71"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2"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38752</xdr:rowOff>
    </xdr:from>
    <xdr:ext cx="405111" cy="259045"/>
    <xdr:sp macro="" textlink="">
      <xdr:nvSpPr>
        <xdr:cNvPr id="573" name="n_1mainValue【学校施設】&#10;有形固定資産減価償却率"/>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74" name="n_2main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8" name="テキスト ボックス 587"/>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90" name="テキスト ボックス 589"/>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92" name="テキスト ボックス 591"/>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96" name="直線コネクタ 595"/>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97"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98" name="直線コネクタ 597"/>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99"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00" name="直線コネクタ 599"/>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01"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02" name="フローチャート: 判断 601"/>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03" name="フローチャート: 判断 602"/>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04" name="フローチャート: 判断 603"/>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05" name="フローチャート: 判断 604"/>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50058</xdr:rowOff>
    </xdr:from>
    <xdr:to>
      <xdr:col>116</xdr:col>
      <xdr:colOff>114300</xdr:colOff>
      <xdr:row>63</xdr:row>
      <xdr:rowOff>151658</xdr:rowOff>
    </xdr:to>
    <xdr:sp macro="" textlink="">
      <xdr:nvSpPr>
        <xdr:cNvPr id="611" name="楕円 610"/>
        <xdr:cNvSpPr/>
      </xdr:nvSpPr>
      <xdr:spPr>
        <a:xfrm>
          <a:off x="22110700" y="108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163770</xdr:rowOff>
    </xdr:from>
    <xdr:ext cx="469744" cy="259045"/>
    <xdr:sp macro="" textlink="">
      <xdr:nvSpPr>
        <xdr:cNvPr id="612" name="【学校施設】&#10;一人当たり面積該当値テキスト"/>
        <xdr:cNvSpPr txBox="1"/>
      </xdr:nvSpPr>
      <xdr:spPr>
        <a:xfrm>
          <a:off x="22199600" y="1079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50698</xdr:rowOff>
    </xdr:from>
    <xdr:to>
      <xdr:col>112</xdr:col>
      <xdr:colOff>38100</xdr:colOff>
      <xdr:row>63</xdr:row>
      <xdr:rowOff>152298</xdr:rowOff>
    </xdr:to>
    <xdr:sp macro="" textlink="">
      <xdr:nvSpPr>
        <xdr:cNvPr id="613" name="楕円 612"/>
        <xdr:cNvSpPr/>
      </xdr:nvSpPr>
      <xdr:spPr>
        <a:xfrm>
          <a:off x="21272500" y="108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100858</xdr:rowOff>
    </xdr:from>
    <xdr:to>
      <xdr:col>116</xdr:col>
      <xdr:colOff>63500</xdr:colOff>
      <xdr:row>63</xdr:row>
      <xdr:rowOff>101498</xdr:rowOff>
    </xdr:to>
    <xdr:cxnSp macro="">
      <xdr:nvCxnSpPr>
        <xdr:cNvPr id="614" name="直線コネクタ 613"/>
        <xdr:cNvCxnSpPr/>
      </xdr:nvCxnSpPr>
      <xdr:spPr>
        <a:xfrm flipV="1">
          <a:off x="21323300" y="10902208"/>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51110</xdr:rowOff>
    </xdr:from>
    <xdr:to>
      <xdr:col>107</xdr:col>
      <xdr:colOff>101600</xdr:colOff>
      <xdr:row>63</xdr:row>
      <xdr:rowOff>152710</xdr:rowOff>
    </xdr:to>
    <xdr:sp macro="" textlink="">
      <xdr:nvSpPr>
        <xdr:cNvPr id="615" name="楕円 614"/>
        <xdr:cNvSpPr/>
      </xdr:nvSpPr>
      <xdr:spPr>
        <a:xfrm>
          <a:off x="20383500" y="108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101498</xdr:rowOff>
    </xdr:from>
    <xdr:to>
      <xdr:col>111</xdr:col>
      <xdr:colOff>177800</xdr:colOff>
      <xdr:row>63</xdr:row>
      <xdr:rowOff>101910</xdr:rowOff>
    </xdr:to>
    <xdr:cxnSp macro="">
      <xdr:nvCxnSpPr>
        <xdr:cNvPr id="616" name="直線コネクタ 615"/>
        <xdr:cNvCxnSpPr/>
      </xdr:nvCxnSpPr>
      <xdr:spPr>
        <a:xfrm flipV="1">
          <a:off x="20434300" y="1090284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17"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18"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19"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143425</xdr:rowOff>
    </xdr:from>
    <xdr:ext cx="469744" cy="259045"/>
    <xdr:sp macro="" textlink="">
      <xdr:nvSpPr>
        <xdr:cNvPr id="620" name="n_1mainValue【学校施設】&#10;一人当たり面積"/>
        <xdr:cNvSpPr txBox="1"/>
      </xdr:nvSpPr>
      <xdr:spPr>
        <a:xfrm>
          <a:off x="21075727" y="1094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143837</xdr:rowOff>
    </xdr:from>
    <xdr:ext cx="469744" cy="259045"/>
    <xdr:sp macro="" textlink="">
      <xdr:nvSpPr>
        <xdr:cNvPr id="621" name="n_2mainValue【学校施設】&#10;一人当たり面積"/>
        <xdr:cNvSpPr txBox="1"/>
      </xdr:nvSpPr>
      <xdr:spPr>
        <a:xfrm>
          <a:off x="20199427" y="1094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47" name="直線コネクタ 64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4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49" name="直線コネクタ 64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1" name="直線コネクタ 65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5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3" name="フローチャート: 判断 65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54" name="フローチャート: 判断 65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55" name="フローチャート: 判断 65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56" name="フローチャート: 判断 65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119562</xdr:rowOff>
    </xdr:from>
    <xdr:to>
      <xdr:col>85</xdr:col>
      <xdr:colOff>177800</xdr:colOff>
      <xdr:row>78</xdr:row>
      <xdr:rowOff>49712</xdr:rowOff>
    </xdr:to>
    <xdr:sp macro="" textlink="">
      <xdr:nvSpPr>
        <xdr:cNvPr id="662" name="楕円 661"/>
        <xdr:cNvSpPr/>
      </xdr:nvSpPr>
      <xdr:spPr>
        <a:xfrm>
          <a:off x="16268700" y="133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34489</xdr:rowOff>
    </xdr:from>
    <xdr:ext cx="405111" cy="259045"/>
    <xdr:sp macro="" textlink="">
      <xdr:nvSpPr>
        <xdr:cNvPr id="663" name="【児童館】&#10;有形固定資産減価償却率該当値テキスト"/>
        <xdr:cNvSpPr txBox="1"/>
      </xdr:nvSpPr>
      <xdr:spPr>
        <a:xfrm>
          <a:off x="16357600" y="1323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126093</xdr:rowOff>
    </xdr:from>
    <xdr:to>
      <xdr:col>81</xdr:col>
      <xdr:colOff>101600</xdr:colOff>
      <xdr:row>78</xdr:row>
      <xdr:rowOff>56243</xdr:rowOff>
    </xdr:to>
    <xdr:sp macro="" textlink="">
      <xdr:nvSpPr>
        <xdr:cNvPr id="664" name="楕円 663"/>
        <xdr:cNvSpPr/>
      </xdr:nvSpPr>
      <xdr:spPr>
        <a:xfrm>
          <a:off x="15430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170362</xdr:rowOff>
    </xdr:from>
    <xdr:to>
      <xdr:col>85</xdr:col>
      <xdr:colOff>127000</xdr:colOff>
      <xdr:row>78</xdr:row>
      <xdr:rowOff>5443</xdr:rowOff>
    </xdr:to>
    <xdr:cxnSp macro="">
      <xdr:nvCxnSpPr>
        <xdr:cNvPr id="665" name="直線コネクタ 664"/>
        <xdr:cNvCxnSpPr/>
      </xdr:nvCxnSpPr>
      <xdr:spPr>
        <a:xfrm flipV="1">
          <a:off x="15481300" y="133720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134257</xdr:rowOff>
    </xdr:from>
    <xdr:to>
      <xdr:col>76</xdr:col>
      <xdr:colOff>165100</xdr:colOff>
      <xdr:row>78</xdr:row>
      <xdr:rowOff>64407</xdr:rowOff>
    </xdr:to>
    <xdr:sp macro="" textlink="">
      <xdr:nvSpPr>
        <xdr:cNvPr id="666" name="楕円 665"/>
        <xdr:cNvSpPr/>
      </xdr:nvSpPr>
      <xdr:spPr>
        <a:xfrm>
          <a:off x="14541500" y="133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5443</xdr:rowOff>
    </xdr:from>
    <xdr:to>
      <xdr:col>81</xdr:col>
      <xdr:colOff>50800</xdr:colOff>
      <xdr:row>78</xdr:row>
      <xdr:rowOff>13607</xdr:rowOff>
    </xdr:to>
    <xdr:cxnSp macro="">
      <xdr:nvCxnSpPr>
        <xdr:cNvPr id="667" name="直線コネクタ 666"/>
        <xdr:cNvCxnSpPr/>
      </xdr:nvCxnSpPr>
      <xdr:spPr>
        <a:xfrm flipV="1">
          <a:off x="14592300" y="133785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68"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69"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670"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72770</xdr:rowOff>
    </xdr:from>
    <xdr:ext cx="405111" cy="259045"/>
    <xdr:sp macro="" textlink="">
      <xdr:nvSpPr>
        <xdr:cNvPr id="671" name="n_1mainValue【児童館】&#10;有形固定資産減価償却率"/>
        <xdr:cNvSpPr txBox="1"/>
      </xdr:nvSpPr>
      <xdr:spPr>
        <a:xfrm>
          <a:off x="15266044" y="1310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80934</xdr:rowOff>
    </xdr:from>
    <xdr:ext cx="405111" cy="259045"/>
    <xdr:sp macro="" textlink="">
      <xdr:nvSpPr>
        <xdr:cNvPr id="672" name="n_2mainValue【児童館】&#10;有形固定資産減価償却率"/>
        <xdr:cNvSpPr txBox="1"/>
      </xdr:nvSpPr>
      <xdr:spPr>
        <a:xfrm>
          <a:off x="14389744" y="1311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98" name="直線コネクタ 697"/>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99"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00" name="直線コネクタ 699"/>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01"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02" name="直線コネクタ 70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3"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4" name="フローチャート: 判断 70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05" name="フローチャート: 判断 704"/>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06" name="フローチャート: 判断 705"/>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07" name="フローチャート: 判断 70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3" name="楕円 712"/>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4"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5" name="楕円 714"/>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16" name="直線コネクタ 715"/>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17" name="楕円 716"/>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18" name="直線コネクタ 717"/>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19"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20"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21"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22"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23"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49" name="直線コネクタ 748"/>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0"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1" name="直線コネクタ 750"/>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3" name="直線コネクタ 75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54"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55" name="フローチャート: 判断 754"/>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56" name="フローチャート: 判断 755"/>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57" name="フローチャート: 判断 756"/>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58" name="フローチャート: 判断 757"/>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118473</xdr:rowOff>
    </xdr:from>
    <xdr:to>
      <xdr:col>85</xdr:col>
      <xdr:colOff>177800</xdr:colOff>
      <xdr:row>102</xdr:row>
      <xdr:rowOff>48623</xdr:rowOff>
    </xdr:to>
    <xdr:sp macro="" textlink="">
      <xdr:nvSpPr>
        <xdr:cNvPr id="764" name="楕円 763"/>
        <xdr:cNvSpPr/>
      </xdr:nvSpPr>
      <xdr:spPr>
        <a:xfrm>
          <a:off x="162687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141350</xdr:rowOff>
    </xdr:from>
    <xdr:ext cx="405111" cy="259045"/>
    <xdr:sp macro="" textlink="">
      <xdr:nvSpPr>
        <xdr:cNvPr id="765" name="【公民館】&#10;有形固定資産減価償却率該当値テキスト"/>
        <xdr:cNvSpPr txBox="1"/>
      </xdr:nvSpPr>
      <xdr:spPr>
        <a:xfrm>
          <a:off x="16357600" y="1728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5806</xdr:rowOff>
    </xdr:from>
    <xdr:to>
      <xdr:col>81</xdr:col>
      <xdr:colOff>101600</xdr:colOff>
      <xdr:row>102</xdr:row>
      <xdr:rowOff>107406</xdr:rowOff>
    </xdr:to>
    <xdr:sp macro="" textlink="">
      <xdr:nvSpPr>
        <xdr:cNvPr id="766" name="楕円 765"/>
        <xdr:cNvSpPr/>
      </xdr:nvSpPr>
      <xdr:spPr>
        <a:xfrm>
          <a:off x="15430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169273</xdr:rowOff>
    </xdr:from>
    <xdr:to>
      <xdr:col>85</xdr:col>
      <xdr:colOff>127000</xdr:colOff>
      <xdr:row>102</xdr:row>
      <xdr:rowOff>56606</xdr:rowOff>
    </xdr:to>
    <xdr:cxnSp macro="">
      <xdr:nvCxnSpPr>
        <xdr:cNvPr id="767" name="直線コネクタ 766"/>
        <xdr:cNvCxnSpPr/>
      </xdr:nvCxnSpPr>
      <xdr:spPr>
        <a:xfrm flipV="1">
          <a:off x="15481300" y="1748572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54792</xdr:rowOff>
    </xdr:from>
    <xdr:to>
      <xdr:col>76</xdr:col>
      <xdr:colOff>165100</xdr:colOff>
      <xdr:row>102</xdr:row>
      <xdr:rowOff>156392</xdr:rowOff>
    </xdr:to>
    <xdr:sp macro="" textlink="">
      <xdr:nvSpPr>
        <xdr:cNvPr id="768" name="楕円 767"/>
        <xdr:cNvSpPr/>
      </xdr:nvSpPr>
      <xdr:spPr>
        <a:xfrm>
          <a:off x="14541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56606</xdr:rowOff>
    </xdr:from>
    <xdr:to>
      <xdr:col>81</xdr:col>
      <xdr:colOff>50800</xdr:colOff>
      <xdr:row>102</xdr:row>
      <xdr:rowOff>105592</xdr:rowOff>
    </xdr:to>
    <xdr:cxnSp macro="">
      <xdr:nvCxnSpPr>
        <xdr:cNvPr id="769" name="直線コネクタ 768"/>
        <xdr:cNvCxnSpPr/>
      </xdr:nvCxnSpPr>
      <xdr:spPr>
        <a:xfrm flipV="1">
          <a:off x="14592300" y="1754450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70"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71"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772"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123933</xdr:rowOff>
    </xdr:from>
    <xdr:ext cx="405111" cy="259045"/>
    <xdr:sp macro="" textlink="">
      <xdr:nvSpPr>
        <xdr:cNvPr id="773" name="n_1mainValue【公民館】&#10;有形固定資産減価償却率"/>
        <xdr:cNvSpPr txBox="1"/>
      </xdr:nvSpPr>
      <xdr:spPr>
        <a:xfrm>
          <a:off x="152660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1469</xdr:rowOff>
    </xdr:from>
    <xdr:ext cx="405111" cy="259045"/>
    <xdr:sp macro="" textlink="">
      <xdr:nvSpPr>
        <xdr:cNvPr id="774" name="n_2mainValue【公民館】&#10;有形固定資産減価償却率"/>
        <xdr:cNvSpPr txBox="1"/>
      </xdr:nvSpPr>
      <xdr:spPr>
        <a:xfrm>
          <a:off x="14389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00" name="直線コネクタ 799"/>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01"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2" name="直線コネクタ 801"/>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03"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04" name="直線コネクタ 803"/>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05"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06" name="フローチャート: 判断 80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07" name="フローチャート: 判断 806"/>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08" name="フローチャート: 判断 807"/>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09" name="フローチャート: 判断 808"/>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131536</xdr:rowOff>
    </xdr:from>
    <xdr:to>
      <xdr:col>116</xdr:col>
      <xdr:colOff>114300</xdr:colOff>
      <xdr:row>107</xdr:row>
      <xdr:rowOff>61686</xdr:rowOff>
    </xdr:to>
    <xdr:sp macro="" textlink="">
      <xdr:nvSpPr>
        <xdr:cNvPr id="815" name="楕円 814"/>
        <xdr:cNvSpPr/>
      </xdr:nvSpPr>
      <xdr:spPr>
        <a:xfrm>
          <a:off x="22110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154413</xdr:rowOff>
    </xdr:from>
    <xdr:ext cx="469744" cy="259045"/>
    <xdr:sp macro="" textlink="">
      <xdr:nvSpPr>
        <xdr:cNvPr id="816" name="【公民館】&#10;一人当たり面積該当値テキスト"/>
        <xdr:cNvSpPr txBox="1"/>
      </xdr:nvSpPr>
      <xdr:spPr>
        <a:xfrm>
          <a:off x="22199600" y="1815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817" name="楕円 816"/>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10886</xdr:rowOff>
    </xdr:from>
    <xdr:to>
      <xdr:col>116</xdr:col>
      <xdr:colOff>63500</xdr:colOff>
      <xdr:row>107</xdr:row>
      <xdr:rowOff>12519</xdr:rowOff>
    </xdr:to>
    <xdr:cxnSp macro="">
      <xdr:nvCxnSpPr>
        <xdr:cNvPr id="818" name="直線コネクタ 817"/>
        <xdr:cNvCxnSpPr/>
      </xdr:nvCxnSpPr>
      <xdr:spPr>
        <a:xfrm flipV="1">
          <a:off x="21323300" y="183560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819" name="楕円 818"/>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15784</xdr:rowOff>
    </xdr:to>
    <xdr:cxnSp macro="">
      <xdr:nvCxnSpPr>
        <xdr:cNvPr id="820" name="直線コネクタ 819"/>
        <xdr:cNvCxnSpPr/>
      </xdr:nvCxnSpPr>
      <xdr:spPr>
        <a:xfrm flipV="1">
          <a:off x="20434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821"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22"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23"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79846</xdr:rowOff>
    </xdr:from>
    <xdr:ext cx="469744" cy="259045"/>
    <xdr:sp macro="" textlink="">
      <xdr:nvSpPr>
        <xdr:cNvPr id="824" name="n_1mainValue【公民館】&#10;一人当たり面積"/>
        <xdr:cNvSpPr txBox="1"/>
      </xdr:nvSpPr>
      <xdr:spPr>
        <a:xfrm>
          <a:off x="210757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83111</xdr:rowOff>
    </xdr:from>
    <xdr:ext cx="469744" cy="259045"/>
    <xdr:sp macro="" textlink="">
      <xdr:nvSpPr>
        <xdr:cNvPr id="825" name="n_2mainValue【公民館】&#10;一人当たり面積"/>
        <xdr:cNvSpPr txBox="1"/>
      </xdr:nvSpPr>
      <xdr:spPr>
        <a:xfrm>
          <a:off x="20199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道路は長寿命化計画により更新・補修等の長寿命化を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進めており、比較的成果がでているが、橋梁・トンネル等の老朽化が進んでおり、今後は橋梁・トンネルの長寿命化対策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も具体化していく必要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公営住宅も若干老朽化が進んでおり、また、一人当たり面積も小さいことから、ニーズ等を的確に把握し、どのように整備していくか検討する必要がある。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認定こども園・幼稚園・保育所について、施設整備を進めているところであるが、一人当たり面積が大きいことから、今後の保育等の必要量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の推移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を的確に把握し、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統合や廃止の検討も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行う必要がある。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学校施設は若干老朽化が進んでおり、一人当たり面積は小さいものの、今後の児童数の推移を的確に把握し、計画的に長寿命化対策を実施していく必要がある。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公民館施設も老朽化が進んでおり、今後の長寿命化対策等の検討を始める必要がある。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37,411
36,939
125.46
18,948,456
18,090,386
651,067
10,656,170
17,163,581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48260</xdr:rowOff>
    </xdr:from>
    <xdr:to>
      <xdr:col>24</xdr:col>
      <xdr:colOff>114300</xdr:colOff>
      <xdr:row>41</xdr:row>
      <xdr:rowOff>149860</xdr:rowOff>
    </xdr:to>
    <xdr:sp macro="" textlink="">
      <xdr:nvSpPr>
        <xdr:cNvPr id="70" name="楕円 69"/>
        <xdr:cNvSpPr/>
      </xdr:nvSpPr>
      <xdr:spPr>
        <a:xfrm>
          <a:off x="4584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134637</xdr:rowOff>
    </xdr:from>
    <xdr:ext cx="340478" cy="259045"/>
    <xdr:sp macro="" textlink="">
      <xdr:nvSpPr>
        <xdr:cNvPr id="71" name="【図書館】&#10;有形固定資産減価償却率該当値テキスト"/>
        <xdr:cNvSpPr txBox="1"/>
      </xdr:nvSpPr>
      <xdr:spPr>
        <a:xfrm>
          <a:off x="4673600" y="6992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55880</xdr:rowOff>
    </xdr:from>
    <xdr:to>
      <xdr:col>20</xdr:col>
      <xdr:colOff>38100</xdr:colOff>
      <xdr:row>41</xdr:row>
      <xdr:rowOff>157480</xdr:rowOff>
    </xdr:to>
    <xdr:sp macro="" textlink="">
      <xdr:nvSpPr>
        <xdr:cNvPr id="72" name="楕円 71"/>
        <xdr:cNvSpPr/>
      </xdr:nvSpPr>
      <xdr:spPr>
        <a:xfrm>
          <a:off x="3746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99060</xdr:rowOff>
    </xdr:from>
    <xdr:to>
      <xdr:col>24</xdr:col>
      <xdr:colOff>63500</xdr:colOff>
      <xdr:row>41</xdr:row>
      <xdr:rowOff>106680</xdr:rowOff>
    </xdr:to>
    <xdr:cxnSp macro="">
      <xdr:nvCxnSpPr>
        <xdr:cNvPr id="73" name="直線コネクタ 72"/>
        <xdr:cNvCxnSpPr/>
      </xdr:nvCxnSpPr>
      <xdr:spPr>
        <a:xfrm flipV="1">
          <a:off x="3797300" y="7128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95250</xdr:rowOff>
    </xdr:from>
    <xdr:to>
      <xdr:col>15</xdr:col>
      <xdr:colOff>101600</xdr:colOff>
      <xdr:row>42</xdr:row>
      <xdr:rowOff>25400</xdr:rowOff>
    </xdr:to>
    <xdr:sp macro="" textlink="">
      <xdr:nvSpPr>
        <xdr:cNvPr id="74" name="楕円 73"/>
        <xdr:cNvSpPr/>
      </xdr:nvSpPr>
      <xdr:spPr>
        <a:xfrm>
          <a:off x="2857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106680</xdr:rowOff>
    </xdr:from>
    <xdr:to>
      <xdr:col>19</xdr:col>
      <xdr:colOff>177800</xdr:colOff>
      <xdr:row>41</xdr:row>
      <xdr:rowOff>146050</xdr:rowOff>
    </xdr:to>
    <xdr:cxnSp macro="">
      <xdr:nvCxnSpPr>
        <xdr:cNvPr id="75" name="直線コネクタ 74"/>
        <xdr:cNvCxnSpPr/>
      </xdr:nvCxnSpPr>
      <xdr:spPr>
        <a:xfrm flipV="1">
          <a:off x="2908300" y="713613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6"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41</xdr:row>
      <xdr:rowOff>148607</xdr:rowOff>
    </xdr:from>
    <xdr:ext cx="340478" cy="259045"/>
    <xdr:sp macro="" textlink="">
      <xdr:nvSpPr>
        <xdr:cNvPr id="79" name="n_1mainValue【図書館】&#10;有形固定資産減価償却率"/>
        <xdr:cNvSpPr txBox="1"/>
      </xdr:nvSpPr>
      <xdr:spPr>
        <a:xfrm>
          <a:off x="3614361"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16527</xdr:rowOff>
    </xdr:from>
    <xdr:ext cx="340478" cy="259045"/>
    <xdr:sp macro="" textlink="">
      <xdr:nvSpPr>
        <xdr:cNvPr id="80" name="n_2mainValue【図書館】&#10;有形固定資産減価償却率"/>
        <xdr:cNvSpPr txBox="1"/>
      </xdr:nvSpPr>
      <xdr:spPr>
        <a:xfrm>
          <a:off x="2738061" y="7217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31115</xdr:rowOff>
    </xdr:from>
    <xdr:to>
      <xdr:col>55</xdr:col>
      <xdr:colOff>50800</xdr:colOff>
      <xdr:row>38</xdr:row>
      <xdr:rowOff>132715</xdr:rowOff>
    </xdr:to>
    <xdr:sp macro="" textlink="">
      <xdr:nvSpPr>
        <xdr:cNvPr id="115" name="楕円 114"/>
        <xdr:cNvSpPr/>
      </xdr:nvSpPr>
      <xdr:spPr>
        <a:xfrm>
          <a:off x="10426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53992</xdr:rowOff>
    </xdr:from>
    <xdr:ext cx="469744" cy="259045"/>
    <xdr:sp macro="" textlink="">
      <xdr:nvSpPr>
        <xdr:cNvPr id="116" name="【図書館】&#10;一人当たり面積該当値テキスト"/>
        <xdr:cNvSpPr txBox="1"/>
      </xdr:nvSpPr>
      <xdr:spPr>
        <a:xfrm>
          <a:off x="10515600"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36830</xdr:rowOff>
    </xdr:from>
    <xdr:to>
      <xdr:col>50</xdr:col>
      <xdr:colOff>165100</xdr:colOff>
      <xdr:row>38</xdr:row>
      <xdr:rowOff>138430</xdr:rowOff>
    </xdr:to>
    <xdr:sp macro="" textlink="">
      <xdr:nvSpPr>
        <xdr:cNvPr id="117" name="楕円 116"/>
        <xdr:cNvSpPr/>
      </xdr:nvSpPr>
      <xdr:spPr>
        <a:xfrm>
          <a:off x="958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81915</xdr:rowOff>
    </xdr:from>
    <xdr:to>
      <xdr:col>55</xdr:col>
      <xdr:colOff>0</xdr:colOff>
      <xdr:row>38</xdr:row>
      <xdr:rowOff>87630</xdr:rowOff>
    </xdr:to>
    <xdr:cxnSp macro="">
      <xdr:nvCxnSpPr>
        <xdr:cNvPr id="118" name="直線コネクタ 117"/>
        <xdr:cNvCxnSpPr/>
      </xdr:nvCxnSpPr>
      <xdr:spPr>
        <a:xfrm flipV="1">
          <a:off x="9639300" y="65970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36830</xdr:rowOff>
    </xdr:from>
    <xdr:to>
      <xdr:col>46</xdr:col>
      <xdr:colOff>38100</xdr:colOff>
      <xdr:row>38</xdr:row>
      <xdr:rowOff>138430</xdr:rowOff>
    </xdr:to>
    <xdr:sp macro="" textlink="">
      <xdr:nvSpPr>
        <xdr:cNvPr id="119" name="楕円 118"/>
        <xdr:cNvSpPr/>
      </xdr:nvSpPr>
      <xdr:spPr>
        <a:xfrm>
          <a:off x="869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87630</xdr:rowOff>
    </xdr:from>
    <xdr:to>
      <xdr:col>50</xdr:col>
      <xdr:colOff>114300</xdr:colOff>
      <xdr:row>38</xdr:row>
      <xdr:rowOff>87630</xdr:rowOff>
    </xdr:to>
    <xdr:cxnSp macro="">
      <xdr:nvCxnSpPr>
        <xdr:cNvPr id="120" name="直線コネクタ 119"/>
        <xdr:cNvCxnSpPr/>
      </xdr:nvCxnSpPr>
      <xdr:spPr>
        <a:xfrm>
          <a:off x="8750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2"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154957</xdr:rowOff>
    </xdr:from>
    <xdr:ext cx="469744" cy="259045"/>
    <xdr:sp macro="" textlink="">
      <xdr:nvSpPr>
        <xdr:cNvPr id="124" name="n_1mainValue【図書館】&#10;一人当たり面積"/>
        <xdr:cNvSpPr txBox="1"/>
      </xdr:nvSpPr>
      <xdr:spPr>
        <a:xfrm>
          <a:off x="9391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154957</xdr:rowOff>
    </xdr:from>
    <xdr:ext cx="469744" cy="259045"/>
    <xdr:sp macro="" textlink="">
      <xdr:nvSpPr>
        <xdr:cNvPr id="125" name="n_2mainValue【図書館】&#10;一人当たり面積"/>
        <xdr:cNvSpPr txBox="1"/>
      </xdr:nvSpPr>
      <xdr:spPr>
        <a:xfrm>
          <a:off x="8515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84455</xdr:rowOff>
    </xdr:from>
    <xdr:to>
      <xdr:col>24</xdr:col>
      <xdr:colOff>114300</xdr:colOff>
      <xdr:row>59</xdr:row>
      <xdr:rowOff>14605</xdr:rowOff>
    </xdr:to>
    <xdr:sp macro="" textlink="">
      <xdr:nvSpPr>
        <xdr:cNvPr id="165" name="楕円 164"/>
        <xdr:cNvSpPr/>
      </xdr:nvSpPr>
      <xdr:spPr>
        <a:xfrm>
          <a:off x="4584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107332</xdr:rowOff>
    </xdr:from>
    <xdr:ext cx="405111" cy="259045"/>
    <xdr:sp macro="" textlink="">
      <xdr:nvSpPr>
        <xdr:cNvPr id="166" name="【体育館・プール】&#10;有形固定資産減価償却率該当値テキスト"/>
        <xdr:cNvSpPr txBox="1"/>
      </xdr:nvSpPr>
      <xdr:spPr>
        <a:xfrm>
          <a:off x="4673600"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128270</xdr:rowOff>
    </xdr:from>
    <xdr:to>
      <xdr:col>20</xdr:col>
      <xdr:colOff>38100</xdr:colOff>
      <xdr:row>59</xdr:row>
      <xdr:rowOff>58420</xdr:rowOff>
    </xdr:to>
    <xdr:sp macro="" textlink="">
      <xdr:nvSpPr>
        <xdr:cNvPr id="167" name="楕円 166"/>
        <xdr:cNvSpPr/>
      </xdr:nvSpPr>
      <xdr:spPr>
        <a:xfrm>
          <a:off x="3746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135255</xdr:rowOff>
    </xdr:from>
    <xdr:to>
      <xdr:col>24</xdr:col>
      <xdr:colOff>63500</xdr:colOff>
      <xdr:row>59</xdr:row>
      <xdr:rowOff>7620</xdr:rowOff>
    </xdr:to>
    <xdr:cxnSp macro="">
      <xdr:nvCxnSpPr>
        <xdr:cNvPr id="168" name="直線コネクタ 167"/>
        <xdr:cNvCxnSpPr/>
      </xdr:nvCxnSpPr>
      <xdr:spPr>
        <a:xfrm flipV="1">
          <a:off x="3797300" y="100793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xdr:rowOff>
    </xdr:from>
    <xdr:to>
      <xdr:col>15</xdr:col>
      <xdr:colOff>101600</xdr:colOff>
      <xdr:row>59</xdr:row>
      <xdr:rowOff>102235</xdr:rowOff>
    </xdr:to>
    <xdr:sp macro="" textlink="">
      <xdr:nvSpPr>
        <xdr:cNvPr id="169" name="楕円 168"/>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51435</xdr:rowOff>
    </xdr:to>
    <xdr:cxnSp macro="">
      <xdr:nvCxnSpPr>
        <xdr:cNvPr id="170" name="直線コネクタ 169"/>
        <xdr:cNvCxnSpPr/>
      </xdr:nvCxnSpPr>
      <xdr:spPr>
        <a:xfrm flipV="1">
          <a:off x="2908300" y="101231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74947</xdr:rowOff>
    </xdr:from>
    <xdr:ext cx="405111" cy="259045"/>
    <xdr:sp macro="" textlink="">
      <xdr:nvSpPr>
        <xdr:cNvPr id="174" name="n_1main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118762</xdr:rowOff>
    </xdr:from>
    <xdr:ext cx="405111" cy="259045"/>
    <xdr:sp macro="" textlink="">
      <xdr:nvSpPr>
        <xdr:cNvPr id="175" name="n_2mainValue【体育館・プール】&#10;有形固定資産減価償却率"/>
        <xdr:cNvSpPr txBox="1"/>
      </xdr:nvSpPr>
      <xdr:spPr>
        <a:xfrm>
          <a:off x="2705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02"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55270</xdr:rowOff>
    </xdr:from>
    <xdr:to>
      <xdr:col>55</xdr:col>
      <xdr:colOff>50800</xdr:colOff>
      <xdr:row>63</xdr:row>
      <xdr:rowOff>156870</xdr:rowOff>
    </xdr:to>
    <xdr:sp macro="" textlink="">
      <xdr:nvSpPr>
        <xdr:cNvPr id="212" name="楕円 211"/>
        <xdr:cNvSpPr/>
      </xdr:nvSpPr>
      <xdr:spPr>
        <a:xfrm>
          <a:off x="10426700" y="10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141647</xdr:rowOff>
    </xdr:from>
    <xdr:ext cx="469744" cy="259045"/>
    <xdr:sp macro="" textlink="">
      <xdr:nvSpPr>
        <xdr:cNvPr id="213" name="【体育館・プール】&#10;一人当たり面積該当値テキスト"/>
        <xdr:cNvSpPr txBox="1"/>
      </xdr:nvSpPr>
      <xdr:spPr>
        <a:xfrm>
          <a:off x="10515600" y="1077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57099</xdr:rowOff>
    </xdr:from>
    <xdr:to>
      <xdr:col>50</xdr:col>
      <xdr:colOff>165100</xdr:colOff>
      <xdr:row>63</xdr:row>
      <xdr:rowOff>158699</xdr:rowOff>
    </xdr:to>
    <xdr:sp macro="" textlink="">
      <xdr:nvSpPr>
        <xdr:cNvPr id="214" name="楕円 213"/>
        <xdr:cNvSpPr/>
      </xdr:nvSpPr>
      <xdr:spPr>
        <a:xfrm>
          <a:off x="9588500" y="108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106070</xdr:rowOff>
    </xdr:from>
    <xdr:to>
      <xdr:col>55</xdr:col>
      <xdr:colOff>0</xdr:colOff>
      <xdr:row>63</xdr:row>
      <xdr:rowOff>107899</xdr:rowOff>
    </xdr:to>
    <xdr:cxnSp macro="">
      <xdr:nvCxnSpPr>
        <xdr:cNvPr id="215" name="直線コネクタ 214"/>
        <xdr:cNvCxnSpPr/>
      </xdr:nvCxnSpPr>
      <xdr:spPr>
        <a:xfrm flipV="1">
          <a:off x="9639300" y="1090742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56185</xdr:rowOff>
    </xdr:from>
    <xdr:to>
      <xdr:col>46</xdr:col>
      <xdr:colOff>38100</xdr:colOff>
      <xdr:row>63</xdr:row>
      <xdr:rowOff>157785</xdr:rowOff>
    </xdr:to>
    <xdr:sp macro="" textlink="">
      <xdr:nvSpPr>
        <xdr:cNvPr id="216" name="楕円 215"/>
        <xdr:cNvSpPr/>
      </xdr:nvSpPr>
      <xdr:spPr>
        <a:xfrm>
          <a:off x="8699500" y="108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106985</xdr:rowOff>
    </xdr:from>
    <xdr:to>
      <xdr:col>50</xdr:col>
      <xdr:colOff>114300</xdr:colOff>
      <xdr:row>63</xdr:row>
      <xdr:rowOff>107899</xdr:rowOff>
    </xdr:to>
    <xdr:cxnSp macro="">
      <xdr:nvCxnSpPr>
        <xdr:cNvPr id="217" name="直線コネクタ 216"/>
        <xdr:cNvCxnSpPr/>
      </xdr:nvCxnSpPr>
      <xdr:spPr>
        <a:xfrm>
          <a:off x="8750300" y="1090833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18"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19"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149826</xdr:rowOff>
    </xdr:from>
    <xdr:ext cx="469744" cy="259045"/>
    <xdr:sp macro="" textlink="">
      <xdr:nvSpPr>
        <xdr:cNvPr id="221" name="n_1mainValue【体育館・プール】&#10;一人当たり面積"/>
        <xdr:cNvSpPr txBox="1"/>
      </xdr:nvSpPr>
      <xdr:spPr>
        <a:xfrm>
          <a:off x="9391727" y="1095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148912</xdr:rowOff>
    </xdr:from>
    <xdr:ext cx="469744" cy="259045"/>
    <xdr:sp macro="" textlink="">
      <xdr:nvSpPr>
        <xdr:cNvPr id="222" name="n_2mainValue【体育館・プール】&#10;一人当たり面積"/>
        <xdr:cNvSpPr txBox="1"/>
      </xdr:nvSpPr>
      <xdr:spPr>
        <a:xfrm>
          <a:off x="8515427" y="109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145414</xdr:rowOff>
    </xdr:from>
    <xdr:to>
      <xdr:col>24</xdr:col>
      <xdr:colOff>114300</xdr:colOff>
      <xdr:row>78</xdr:row>
      <xdr:rowOff>75564</xdr:rowOff>
    </xdr:to>
    <xdr:sp macro="" textlink="">
      <xdr:nvSpPr>
        <xdr:cNvPr id="262" name="楕円 261"/>
        <xdr:cNvSpPr/>
      </xdr:nvSpPr>
      <xdr:spPr>
        <a:xfrm>
          <a:off x="45847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60341</xdr:rowOff>
    </xdr:from>
    <xdr:ext cx="405111" cy="259045"/>
    <xdr:sp macro="" textlink="">
      <xdr:nvSpPr>
        <xdr:cNvPr id="263" name="【福祉施設】&#10;有形固定資産減価償却率該当値テキスト"/>
        <xdr:cNvSpPr txBox="1"/>
      </xdr:nvSpPr>
      <xdr:spPr>
        <a:xfrm>
          <a:off x="4673600" y="1326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149225</xdr:rowOff>
    </xdr:from>
    <xdr:to>
      <xdr:col>20</xdr:col>
      <xdr:colOff>38100</xdr:colOff>
      <xdr:row>78</xdr:row>
      <xdr:rowOff>79375</xdr:rowOff>
    </xdr:to>
    <xdr:sp macro="" textlink="">
      <xdr:nvSpPr>
        <xdr:cNvPr id="264" name="楕円 263"/>
        <xdr:cNvSpPr/>
      </xdr:nvSpPr>
      <xdr:spPr>
        <a:xfrm>
          <a:off x="3746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24764</xdr:rowOff>
    </xdr:from>
    <xdr:to>
      <xdr:col>24</xdr:col>
      <xdr:colOff>63500</xdr:colOff>
      <xdr:row>78</xdr:row>
      <xdr:rowOff>28575</xdr:rowOff>
    </xdr:to>
    <xdr:cxnSp macro="">
      <xdr:nvCxnSpPr>
        <xdr:cNvPr id="265" name="直線コネクタ 264"/>
        <xdr:cNvCxnSpPr/>
      </xdr:nvCxnSpPr>
      <xdr:spPr>
        <a:xfrm flipV="1">
          <a:off x="3797300" y="133978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153036</xdr:rowOff>
    </xdr:from>
    <xdr:to>
      <xdr:col>15</xdr:col>
      <xdr:colOff>101600</xdr:colOff>
      <xdr:row>78</xdr:row>
      <xdr:rowOff>83186</xdr:rowOff>
    </xdr:to>
    <xdr:sp macro="" textlink="">
      <xdr:nvSpPr>
        <xdr:cNvPr id="266" name="楕円 265"/>
        <xdr:cNvSpPr/>
      </xdr:nvSpPr>
      <xdr:spPr>
        <a:xfrm>
          <a:off x="2857500" y="133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28575</xdr:rowOff>
    </xdr:from>
    <xdr:to>
      <xdr:col>19</xdr:col>
      <xdr:colOff>177800</xdr:colOff>
      <xdr:row>78</xdr:row>
      <xdr:rowOff>32386</xdr:rowOff>
    </xdr:to>
    <xdr:cxnSp macro="">
      <xdr:nvCxnSpPr>
        <xdr:cNvPr id="267" name="直線コネクタ 266"/>
        <xdr:cNvCxnSpPr/>
      </xdr:nvCxnSpPr>
      <xdr:spPr>
        <a:xfrm flipV="1">
          <a:off x="2908300" y="134016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9"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95902</xdr:rowOff>
    </xdr:from>
    <xdr:ext cx="405111" cy="259045"/>
    <xdr:sp macro="" textlink="">
      <xdr:nvSpPr>
        <xdr:cNvPr id="271" name="n_1mainValue【福祉施設】&#10;有形固定資産減価償却率"/>
        <xdr:cNvSpPr txBox="1"/>
      </xdr:nvSpPr>
      <xdr:spPr>
        <a:xfrm>
          <a:off x="358204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99713</xdr:rowOff>
    </xdr:from>
    <xdr:ext cx="405111" cy="259045"/>
    <xdr:sp macro="" textlink="">
      <xdr:nvSpPr>
        <xdr:cNvPr id="272" name="n_2mainValue【福祉施設】&#10;有形固定資産減価償却率"/>
        <xdr:cNvSpPr txBox="1"/>
      </xdr:nvSpPr>
      <xdr:spPr>
        <a:xfrm>
          <a:off x="2705744" y="1312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52070</xdr:rowOff>
    </xdr:from>
    <xdr:to>
      <xdr:col>55</xdr:col>
      <xdr:colOff>50800</xdr:colOff>
      <xdr:row>86</xdr:row>
      <xdr:rowOff>153670</xdr:rowOff>
    </xdr:to>
    <xdr:sp macro="" textlink="">
      <xdr:nvSpPr>
        <xdr:cNvPr id="311" name="楕円 310"/>
        <xdr:cNvSpPr/>
      </xdr:nvSpPr>
      <xdr:spPr>
        <a:xfrm>
          <a:off x="10426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138447</xdr:rowOff>
    </xdr:from>
    <xdr:ext cx="469744" cy="259045"/>
    <xdr:sp macro="" textlink="">
      <xdr:nvSpPr>
        <xdr:cNvPr id="312" name="【福祉施設】&#10;一人当たり面積該当値テキスト"/>
        <xdr:cNvSpPr txBox="1"/>
      </xdr:nvSpPr>
      <xdr:spPr>
        <a:xfrm>
          <a:off x="10515600"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52070</xdr:rowOff>
    </xdr:from>
    <xdr:to>
      <xdr:col>50</xdr:col>
      <xdr:colOff>165100</xdr:colOff>
      <xdr:row>86</xdr:row>
      <xdr:rowOff>153670</xdr:rowOff>
    </xdr:to>
    <xdr:sp macro="" textlink="">
      <xdr:nvSpPr>
        <xdr:cNvPr id="313" name="楕円 312"/>
        <xdr:cNvSpPr/>
      </xdr:nvSpPr>
      <xdr:spPr>
        <a:xfrm>
          <a:off x="9588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102870</xdr:rowOff>
    </xdr:from>
    <xdr:to>
      <xdr:col>55</xdr:col>
      <xdr:colOff>0</xdr:colOff>
      <xdr:row>86</xdr:row>
      <xdr:rowOff>102870</xdr:rowOff>
    </xdr:to>
    <xdr:cxnSp macro="">
      <xdr:nvCxnSpPr>
        <xdr:cNvPr id="314" name="直線コネクタ 313"/>
        <xdr:cNvCxnSpPr/>
      </xdr:nvCxnSpPr>
      <xdr:spPr>
        <a:xfrm>
          <a:off x="9639300" y="14847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52070</xdr:rowOff>
    </xdr:from>
    <xdr:to>
      <xdr:col>46</xdr:col>
      <xdr:colOff>38100</xdr:colOff>
      <xdr:row>86</xdr:row>
      <xdr:rowOff>153670</xdr:rowOff>
    </xdr:to>
    <xdr:sp macro="" textlink="">
      <xdr:nvSpPr>
        <xdr:cNvPr id="315" name="楕円 314"/>
        <xdr:cNvSpPr/>
      </xdr:nvSpPr>
      <xdr:spPr>
        <a:xfrm>
          <a:off x="8699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102870</xdr:rowOff>
    </xdr:from>
    <xdr:to>
      <xdr:col>50</xdr:col>
      <xdr:colOff>114300</xdr:colOff>
      <xdr:row>86</xdr:row>
      <xdr:rowOff>102870</xdr:rowOff>
    </xdr:to>
    <xdr:cxnSp macro="">
      <xdr:nvCxnSpPr>
        <xdr:cNvPr id="316" name="直線コネクタ 315"/>
        <xdr:cNvCxnSpPr/>
      </xdr:nvCxnSpPr>
      <xdr:spPr>
        <a:xfrm>
          <a:off x="8750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144797</xdr:rowOff>
    </xdr:from>
    <xdr:ext cx="469744" cy="259045"/>
    <xdr:sp macro="" textlink="">
      <xdr:nvSpPr>
        <xdr:cNvPr id="320" name="n_1mainValue【福祉施設】&#10;一人当たり面積"/>
        <xdr:cNvSpPr txBox="1"/>
      </xdr:nvSpPr>
      <xdr:spPr>
        <a:xfrm>
          <a:off x="93917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144797</xdr:rowOff>
    </xdr:from>
    <xdr:ext cx="469744" cy="259045"/>
    <xdr:sp macro="" textlink="">
      <xdr:nvSpPr>
        <xdr:cNvPr id="321" name="n_2mainValue【福祉施設】&#10;一人当たり面積"/>
        <xdr:cNvSpPr txBox="1"/>
      </xdr:nvSpPr>
      <xdr:spPr>
        <a:xfrm>
          <a:off x="8515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8" name="直線コネクタ 3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9" name="テキスト ボックス 3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0" name="直線コネクタ 3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1" name="テキスト ボックス 3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2" name="直線コネクタ 3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3" name="テキスト ボックス 3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4" name="直線コネクタ 3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5" name="テキスト ボックス 3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6" name="直線コネクタ 3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7" name="テキスト ボックス 3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8" name="直線コネクタ 3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9" name="テキスト ボックス 3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63" name="直線コネクタ 362"/>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64"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65" name="直線コネクタ 364"/>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66"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67" name="直線コネクタ 366"/>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68"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69" name="フローチャート: 判断 368"/>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70" name="フローチャート: 判断 369"/>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71" name="フローチャート: 判断 370"/>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72" name="フローチャート: 判断 371"/>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131536</xdr:rowOff>
    </xdr:from>
    <xdr:to>
      <xdr:col>85</xdr:col>
      <xdr:colOff>177800</xdr:colOff>
      <xdr:row>35</xdr:row>
      <xdr:rowOff>61686</xdr:rowOff>
    </xdr:to>
    <xdr:sp macro="" textlink="">
      <xdr:nvSpPr>
        <xdr:cNvPr id="378" name="楕円 377"/>
        <xdr:cNvSpPr/>
      </xdr:nvSpPr>
      <xdr:spPr>
        <a:xfrm>
          <a:off x="162687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154413</xdr:rowOff>
    </xdr:from>
    <xdr:ext cx="405111" cy="259045"/>
    <xdr:sp macro="" textlink="">
      <xdr:nvSpPr>
        <xdr:cNvPr id="379" name="【一般廃棄物処理施設】&#10;有形固定資産減価償却率該当値テキスト"/>
        <xdr:cNvSpPr txBox="1"/>
      </xdr:nvSpPr>
      <xdr:spPr>
        <a:xfrm>
          <a:off x="16357600" y="58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95613</xdr:rowOff>
    </xdr:from>
    <xdr:to>
      <xdr:col>81</xdr:col>
      <xdr:colOff>101600</xdr:colOff>
      <xdr:row>35</xdr:row>
      <xdr:rowOff>25763</xdr:rowOff>
    </xdr:to>
    <xdr:sp macro="" textlink="">
      <xdr:nvSpPr>
        <xdr:cNvPr id="380" name="楕円 379"/>
        <xdr:cNvSpPr/>
      </xdr:nvSpPr>
      <xdr:spPr>
        <a:xfrm>
          <a:off x="15430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146413</xdr:rowOff>
    </xdr:from>
    <xdr:to>
      <xdr:col>85</xdr:col>
      <xdr:colOff>127000</xdr:colOff>
      <xdr:row>35</xdr:row>
      <xdr:rowOff>10886</xdr:rowOff>
    </xdr:to>
    <xdr:cxnSp macro="">
      <xdr:nvCxnSpPr>
        <xdr:cNvPr id="381" name="直線コネクタ 380"/>
        <xdr:cNvCxnSpPr/>
      </xdr:nvCxnSpPr>
      <xdr:spPr>
        <a:xfrm>
          <a:off x="15481300" y="59757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129903</xdr:rowOff>
    </xdr:from>
    <xdr:to>
      <xdr:col>76</xdr:col>
      <xdr:colOff>165100</xdr:colOff>
      <xdr:row>35</xdr:row>
      <xdr:rowOff>60053</xdr:rowOff>
    </xdr:to>
    <xdr:sp macro="" textlink="">
      <xdr:nvSpPr>
        <xdr:cNvPr id="382" name="楕円 381"/>
        <xdr:cNvSpPr/>
      </xdr:nvSpPr>
      <xdr:spPr>
        <a:xfrm>
          <a:off x="14541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146413</xdr:rowOff>
    </xdr:from>
    <xdr:to>
      <xdr:col>81</xdr:col>
      <xdr:colOff>50800</xdr:colOff>
      <xdr:row>35</xdr:row>
      <xdr:rowOff>9253</xdr:rowOff>
    </xdr:to>
    <xdr:cxnSp macro="">
      <xdr:nvCxnSpPr>
        <xdr:cNvPr id="383" name="直線コネクタ 382"/>
        <xdr:cNvCxnSpPr/>
      </xdr:nvCxnSpPr>
      <xdr:spPr>
        <a:xfrm flipV="1">
          <a:off x="14592300" y="59757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384"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385"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386"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42290</xdr:rowOff>
    </xdr:from>
    <xdr:ext cx="405111" cy="259045"/>
    <xdr:sp macro="" textlink="">
      <xdr:nvSpPr>
        <xdr:cNvPr id="387" name="n_1mainValue【一般廃棄物処理施設】&#10;有形固定資産減価償却率"/>
        <xdr:cNvSpPr txBox="1"/>
      </xdr:nvSpPr>
      <xdr:spPr>
        <a:xfrm>
          <a:off x="152660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76580</xdr:rowOff>
    </xdr:from>
    <xdr:ext cx="405111" cy="259045"/>
    <xdr:sp macro="" textlink="">
      <xdr:nvSpPr>
        <xdr:cNvPr id="388" name="n_2mainValue【一般廃棄物処理施設】&#10;有形固定資産減価償却率"/>
        <xdr:cNvSpPr txBox="1"/>
      </xdr:nvSpPr>
      <xdr:spPr>
        <a:xfrm>
          <a:off x="14389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0" name="テキスト ボックス 39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02" name="テキスト ボックス 401"/>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04" name="テキスト ボックス 403"/>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06" name="テキスト ボックス 405"/>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08" name="テキスト ボックス 40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10" name="テキスト ボックス 409"/>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12" name="テキスト ボックス 411"/>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14" name="直線コネクタ 413"/>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15"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16" name="直線コネクタ 415"/>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17"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18" name="直線コネクタ 417"/>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19"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20" name="フローチャート: 判断 419"/>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21" name="フローチャート: 判断 420"/>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22" name="フローチャート: 判断 421"/>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23" name="フローチャート: 判断 422"/>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28972</xdr:rowOff>
    </xdr:from>
    <xdr:to>
      <xdr:col>116</xdr:col>
      <xdr:colOff>114300</xdr:colOff>
      <xdr:row>42</xdr:row>
      <xdr:rowOff>130572</xdr:rowOff>
    </xdr:to>
    <xdr:sp macro="" textlink="">
      <xdr:nvSpPr>
        <xdr:cNvPr id="429" name="楕円 428"/>
        <xdr:cNvSpPr/>
      </xdr:nvSpPr>
      <xdr:spPr>
        <a:xfrm>
          <a:off x="22110700" y="722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430" name="【一般廃棄物処理施設】&#10;一人当たり有形固定資産（償却資産）額該当値テキスト"/>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20668</xdr:rowOff>
    </xdr:from>
    <xdr:to>
      <xdr:col>112</xdr:col>
      <xdr:colOff>38100</xdr:colOff>
      <xdr:row>42</xdr:row>
      <xdr:rowOff>122268</xdr:rowOff>
    </xdr:to>
    <xdr:sp macro="" textlink="">
      <xdr:nvSpPr>
        <xdr:cNvPr id="431" name="楕円 430"/>
        <xdr:cNvSpPr/>
      </xdr:nvSpPr>
      <xdr:spPr>
        <a:xfrm>
          <a:off x="21272500" y="722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71468</xdr:rowOff>
    </xdr:from>
    <xdr:to>
      <xdr:col>116</xdr:col>
      <xdr:colOff>63500</xdr:colOff>
      <xdr:row>42</xdr:row>
      <xdr:rowOff>79772</xdr:rowOff>
    </xdr:to>
    <xdr:cxnSp macro="">
      <xdr:nvCxnSpPr>
        <xdr:cNvPr id="432" name="直線コネクタ 431"/>
        <xdr:cNvCxnSpPr/>
      </xdr:nvCxnSpPr>
      <xdr:spPr>
        <a:xfrm>
          <a:off x="21323300" y="7272368"/>
          <a:ext cx="8382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20767</xdr:rowOff>
    </xdr:from>
    <xdr:to>
      <xdr:col>107</xdr:col>
      <xdr:colOff>101600</xdr:colOff>
      <xdr:row>42</xdr:row>
      <xdr:rowOff>122367</xdr:rowOff>
    </xdr:to>
    <xdr:sp macro="" textlink="">
      <xdr:nvSpPr>
        <xdr:cNvPr id="433" name="楕円 432"/>
        <xdr:cNvSpPr/>
      </xdr:nvSpPr>
      <xdr:spPr>
        <a:xfrm>
          <a:off x="20383500" y="722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71468</xdr:rowOff>
    </xdr:from>
    <xdr:to>
      <xdr:col>111</xdr:col>
      <xdr:colOff>177800</xdr:colOff>
      <xdr:row>42</xdr:row>
      <xdr:rowOff>71567</xdr:rowOff>
    </xdr:to>
    <xdr:cxnSp macro="">
      <xdr:nvCxnSpPr>
        <xdr:cNvPr id="434" name="直線コネクタ 433"/>
        <xdr:cNvCxnSpPr/>
      </xdr:nvCxnSpPr>
      <xdr:spPr>
        <a:xfrm flipV="1">
          <a:off x="20434300" y="7272368"/>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35"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436"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437"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113395</xdr:rowOff>
    </xdr:from>
    <xdr:ext cx="599010" cy="259045"/>
    <xdr:sp macro="" textlink="">
      <xdr:nvSpPr>
        <xdr:cNvPr id="438" name="n_1mainValue【一般廃棄物処理施設】&#10;一人当たり有形固定資産（償却資産）額"/>
        <xdr:cNvSpPr txBox="1"/>
      </xdr:nvSpPr>
      <xdr:spPr>
        <a:xfrm>
          <a:off x="21011095" y="731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138894</xdr:rowOff>
    </xdr:from>
    <xdr:ext cx="599010" cy="259045"/>
    <xdr:sp macro="" textlink="">
      <xdr:nvSpPr>
        <xdr:cNvPr id="439" name="n_2mainValue【一般廃棄物処理施設】&#10;一人当たり有形固定資産（償却資産）額"/>
        <xdr:cNvSpPr txBox="1"/>
      </xdr:nvSpPr>
      <xdr:spPr>
        <a:xfrm>
          <a:off x="20134795" y="699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0" name="直線コネクタ 44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1" name="テキスト ボックス 45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2" name="直線コネクタ 45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3" name="テキスト ボックス 45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4" name="直線コネクタ 45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5" name="テキスト ボックス 45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6" name="直線コネクタ 45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7" name="テキスト ボックス 45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8" name="直線コネクタ 45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9" name="テキスト ボックス 45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0" name="直線コネクタ 45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1" name="テキスト ボックス 46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65" name="直線コネクタ 464"/>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66"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67" name="直線コネクタ 466"/>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6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69" name="直線コネクタ 46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70"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71" name="フローチャート: 判断 470"/>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72" name="フローチャート: 判断 471"/>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73" name="フローチャート: 判断 47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74" name="フローチャート: 判断 473"/>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480" name="楕円 479"/>
        <xdr:cNvSpPr/>
      </xdr:nvSpPr>
      <xdr:spPr>
        <a:xfrm>
          <a:off x="16268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40294</xdr:rowOff>
    </xdr:from>
    <xdr:ext cx="405111" cy="259045"/>
    <xdr:sp macro="" textlink="">
      <xdr:nvSpPr>
        <xdr:cNvPr id="481" name="【保健センター・保健所】&#10;有形固定資産減価償却率該当値テキスト"/>
        <xdr:cNvSpPr txBox="1"/>
      </xdr:nvSpPr>
      <xdr:spPr>
        <a:xfrm>
          <a:off x="16357600"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89626</xdr:rowOff>
    </xdr:from>
    <xdr:to>
      <xdr:col>81</xdr:col>
      <xdr:colOff>101600</xdr:colOff>
      <xdr:row>61</xdr:row>
      <xdr:rowOff>19776</xdr:rowOff>
    </xdr:to>
    <xdr:sp macro="" textlink="">
      <xdr:nvSpPr>
        <xdr:cNvPr id="482" name="楕円 481"/>
        <xdr:cNvSpPr/>
      </xdr:nvSpPr>
      <xdr:spPr>
        <a:xfrm>
          <a:off x="15430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112667</xdr:rowOff>
    </xdr:from>
    <xdr:to>
      <xdr:col>85</xdr:col>
      <xdr:colOff>127000</xdr:colOff>
      <xdr:row>60</xdr:row>
      <xdr:rowOff>140426</xdr:rowOff>
    </xdr:to>
    <xdr:cxnSp macro="">
      <xdr:nvCxnSpPr>
        <xdr:cNvPr id="483" name="直線コネクタ 482"/>
        <xdr:cNvCxnSpPr/>
      </xdr:nvCxnSpPr>
      <xdr:spPr>
        <a:xfrm flipV="1">
          <a:off x="15481300" y="103996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484" name="楕円 483"/>
        <xdr:cNvSpPr/>
      </xdr:nvSpPr>
      <xdr:spPr>
        <a:xfrm>
          <a:off x="1454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140426</xdr:rowOff>
    </xdr:from>
    <xdr:to>
      <xdr:col>81</xdr:col>
      <xdr:colOff>50800</xdr:colOff>
      <xdr:row>61</xdr:row>
      <xdr:rowOff>4899</xdr:rowOff>
    </xdr:to>
    <xdr:cxnSp macro="">
      <xdr:nvCxnSpPr>
        <xdr:cNvPr id="485" name="直線コネクタ 484"/>
        <xdr:cNvCxnSpPr/>
      </xdr:nvCxnSpPr>
      <xdr:spPr>
        <a:xfrm flipV="1">
          <a:off x="14592300" y="104274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486"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87"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488"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10903</xdr:rowOff>
    </xdr:from>
    <xdr:ext cx="405111" cy="259045"/>
    <xdr:sp macro="" textlink="">
      <xdr:nvSpPr>
        <xdr:cNvPr id="489" name="n_1mainValue【保健センター・保健所】&#10;有形固定資産減価償却率"/>
        <xdr:cNvSpPr txBox="1"/>
      </xdr:nvSpPr>
      <xdr:spPr>
        <a:xfrm>
          <a:off x="15266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490" name="n_2mainValue【保健センター・保健所】&#10;有形固定資産減価償却率"/>
        <xdr:cNvSpPr txBox="1"/>
      </xdr:nvSpPr>
      <xdr:spPr>
        <a:xfrm>
          <a:off x="14389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14" name="直線コネクタ 513"/>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1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16" name="直線コネクタ 51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17"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18" name="直線コネクタ 517"/>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19"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20" name="フローチャート: 判断 519"/>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21" name="フローチャート: 判断 520"/>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22" name="フローチャート: 判断 521"/>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23" name="フローチャート: 判断 522"/>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29" name="楕円 528"/>
        <xdr:cNvSpPr/>
      </xdr:nvSpPr>
      <xdr:spPr>
        <a:xfrm>
          <a:off x="22110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40657</xdr:rowOff>
    </xdr:from>
    <xdr:ext cx="469744" cy="259045"/>
    <xdr:sp macro="" textlink="">
      <xdr:nvSpPr>
        <xdr:cNvPr id="530" name="【保健センター・保健所】&#10;一人当たり面積該当値テキスト"/>
        <xdr:cNvSpPr txBox="1"/>
      </xdr:nvSpPr>
      <xdr:spPr>
        <a:xfrm>
          <a:off x="22199600"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21590</xdr:rowOff>
    </xdr:from>
    <xdr:to>
      <xdr:col>112</xdr:col>
      <xdr:colOff>38100</xdr:colOff>
      <xdr:row>61</xdr:row>
      <xdr:rowOff>123190</xdr:rowOff>
    </xdr:to>
    <xdr:sp macro="" textlink="">
      <xdr:nvSpPr>
        <xdr:cNvPr id="531" name="楕円 530"/>
        <xdr:cNvSpPr/>
      </xdr:nvSpPr>
      <xdr:spPr>
        <a:xfrm>
          <a:off x="2127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68580</xdr:rowOff>
    </xdr:from>
    <xdr:to>
      <xdr:col>116</xdr:col>
      <xdr:colOff>63500</xdr:colOff>
      <xdr:row>61</xdr:row>
      <xdr:rowOff>72390</xdr:rowOff>
    </xdr:to>
    <xdr:cxnSp macro="">
      <xdr:nvCxnSpPr>
        <xdr:cNvPr id="532" name="直線コネクタ 531"/>
        <xdr:cNvCxnSpPr/>
      </xdr:nvCxnSpPr>
      <xdr:spPr>
        <a:xfrm flipV="1">
          <a:off x="21323300" y="10527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25400</xdr:rowOff>
    </xdr:from>
    <xdr:to>
      <xdr:col>107</xdr:col>
      <xdr:colOff>101600</xdr:colOff>
      <xdr:row>61</xdr:row>
      <xdr:rowOff>127000</xdr:rowOff>
    </xdr:to>
    <xdr:sp macro="" textlink="">
      <xdr:nvSpPr>
        <xdr:cNvPr id="533" name="楕円 532"/>
        <xdr:cNvSpPr/>
      </xdr:nvSpPr>
      <xdr:spPr>
        <a:xfrm>
          <a:off x="20383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72390</xdr:rowOff>
    </xdr:from>
    <xdr:to>
      <xdr:col>111</xdr:col>
      <xdr:colOff>177800</xdr:colOff>
      <xdr:row>61</xdr:row>
      <xdr:rowOff>76200</xdr:rowOff>
    </xdr:to>
    <xdr:cxnSp macro="">
      <xdr:nvCxnSpPr>
        <xdr:cNvPr id="534" name="直線コネクタ 533"/>
        <xdr:cNvCxnSpPr/>
      </xdr:nvCxnSpPr>
      <xdr:spPr>
        <a:xfrm flipV="1">
          <a:off x="20434300" y="10530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535"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536"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537"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139717</xdr:rowOff>
    </xdr:from>
    <xdr:ext cx="469744" cy="259045"/>
    <xdr:sp macro="" textlink="">
      <xdr:nvSpPr>
        <xdr:cNvPr id="538" name="n_1mainValue【保健センター・保健所】&#10;一人当たり面積"/>
        <xdr:cNvSpPr txBox="1"/>
      </xdr:nvSpPr>
      <xdr:spPr>
        <a:xfrm>
          <a:off x="21075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539" name="n_2main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65" name="直線コネクタ 56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6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67" name="直線コネクタ 56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6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69" name="直線コネクタ 56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70"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71" name="フローチャート: 判断 57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72" name="フローチャート: 判断 57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73" name="フローチャート: 判断 57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574" name="フローチャート: 判断 573"/>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163649</xdr:rowOff>
    </xdr:from>
    <xdr:to>
      <xdr:col>85</xdr:col>
      <xdr:colOff>177800</xdr:colOff>
      <xdr:row>81</xdr:row>
      <xdr:rowOff>93799</xdr:rowOff>
    </xdr:to>
    <xdr:sp macro="" textlink="">
      <xdr:nvSpPr>
        <xdr:cNvPr id="580" name="楕円 579"/>
        <xdr:cNvSpPr/>
      </xdr:nvSpPr>
      <xdr:spPr>
        <a:xfrm>
          <a:off x="16268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15076</xdr:rowOff>
    </xdr:from>
    <xdr:ext cx="405111" cy="259045"/>
    <xdr:sp macro="" textlink="">
      <xdr:nvSpPr>
        <xdr:cNvPr id="581" name="【消防施設】&#10;有形固定資産減価償却率該当値テキスト"/>
        <xdr:cNvSpPr txBox="1"/>
      </xdr:nvSpPr>
      <xdr:spPr>
        <a:xfrm>
          <a:off x="16357600" y="1373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26488</xdr:rowOff>
    </xdr:from>
    <xdr:to>
      <xdr:col>81</xdr:col>
      <xdr:colOff>101600</xdr:colOff>
      <xdr:row>81</xdr:row>
      <xdr:rowOff>128088</xdr:rowOff>
    </xdr:to>
    <xdr:sp macro="" textlink="">
      <xdr:nvSpPr>
        <xdr:cNvPr id="582" name="楕円 581"/>
        <xdr:cNvSpPr/>
      </xdr:nvSpPr>
      <xdr:spPr>
        <a:xfrm>
          <a:off x="15430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42999</xdr:rowOff>
    </xdr:from>
    <xdr:to>
      <xdr:col>85</xdr:col>
      <xdr:colOff>127000</xdr:colOff>
      <xdr:row>81</xdr:row>
      <xdr:rowOff>77288</xdr:rowOff>
    </xdr:to>
    <xdr:cxnSp macro="">
      <xdr:nvCxnSpPr>
        <xdr:cNvPr id="583" name="直線コネクタ 582"/>
        <xdr:cNvCxnSpPr/>
      </xdr:nvCxnSpPr>
      <xdr:spPr>
        <a:xfrm flipV="1">
          <a:off x="15481300" y="139304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29755</xdr:rowOff>
    </xdr:from>
    <xdr:to>
      <xdr:col>76</xdr:col>
      <xdr:colOff>165100</xdr:colOff>
      <xdr:row>81</xdr:row>
      <xdr:rowOff>131355</xdr:rowOff>
    </xdr:to>
    <xdr:sp macro="" textlink="">
      <xdr:nvSpPr>
        <xdr:cNvPr id="584" name="楕円 583"/>
        <xdr:cNvSpPr/>
      </xdr:nvSpPr>
      <xdr:spPr>
        <a:xfrm>
          <a:off x="14541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77288</xdr:rowOff>
    </xdr:from>
    <xdr:to>
      <xdr:col>81</xdr:col>
      <xdr:colOff>50800</xdr:colOff>
      <xdr:row>81</xdr:row>
      <xdr:rowOff>80555</xdr:rowOff>
    </xdr:to>
    <xdr:cxnSp macro="">
      <xdr:nvCxnSpPr>
        <xdr:cNvPr id="585" name="直線コネクタ 584"/>
        <xdr:cNvCxnSpPr/>
      </xdr:nvCxnSpPr>
      <xdr:spPr>
        <a:xfrm flipV="1">
          <a:off x="14592300" y="139647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58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587"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588"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144615</xdr:rowOff>
    </xdr:from>
    <xdr:ext cx="405111" cy="259045"/>
    <xdr:sp macro="" textlink="">
      <xdr:nvSpPr>
        <xdr:cNvPr id="589" name="n_1mainValue【消防施設】&#10;有形固定資産減価償却率"/>
        <xdr:cNvSpPr txBox="1"/>
      </xdr:nvSpPr>
      <xdr:spPr>
        <a:xfrm>
          <a:off x="152660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122482</xdr:rowOff>
    </xdr:from>
    <xdr:ext cx="405111" cy="259045"/>
    <xdr:sp macro="" textlink="">
      <xdr:nvSpPr>
        <xdr:cNvPr id="590" name="n_2mainValue【消防施設】&#10;有形固定資産減価償却率"/>
        <xdr:cNvSpPr txBox="1"/>
      </xdr:nvSpPr>
      <xdr:spPr>
        <a:xfrm>
          <a:off x="14389744" y="1400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2" name="直線コネクタ 611"/>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3"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4" name="直線コネクタ 613"/>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5"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16" name="直線コネクタ 615"/>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17"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18" name="フローチャート: 判断 617"/>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19" name="フローチャート: 判断 618"/>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20" name="フローチャート: 判断 619"/>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21" name="フローチャート: 判断 620"/>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63652</xdr:rowOff>
    </xdr:from>
    <xdr:to>
      <xdr:col>116</xdr:col>
      <xdr:colOff>114300</xdr:colOff>
      <xdr:row>85</xdr:row>
      <xdr:rowOff>165252</xdr:rowOff>
    </xdr:to>
    <xdr:sp macro="" textlink="">
      <xdr:nvSpPr>
        <xdr:cNvPr id="627" name="楕円 626"/>
        <xdr:cNvSpPr/>
      </xdr:nvSpPr>
      <xdr:spPr>
        <a:xfrm>
          <a:off x="221107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6417</xdr:rowOff>
    </xdr:from>
    <xdr:ext cx="469744" cy="259045"/>
    <xdr:sp macro="" textlink="">
      <xdr:nvSpPr>
        <xdr:cNvPr id="628" name="【消防施設】&#10;一人当たり面積該当値テキスト"/>
        <xdr:cNvSpPr txBox="1"/>
      </xdr:nvSpPr>
      <xdr:spPr>
        <a:xfrm>
          <a:off x="22199600" y="1457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64567</xdr:rowOff>
    </xdr:from>
    <xdr:to>
      <xdr:col>112</xdr:col>
      <xdr:colOff>38100</xdr:colOff>
      <xdr:row>85</xdr:row>
      <xdr:rowOff>166167</xdr:rowOff>
    </xdr:to>
    <xdr:sp macro="" textlink="">
      <xdr:nvSpPr>
        <xdr:cNvPr id="629" name="楕円 628"/>
        <xdr:cNvSpPr/>
      </xdr:nvSpPr>
      <xdr:spPr>
        <a:xfrm>
          <a:off x="21272500" y="14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114452</xdr:rowOff>
    </xdr:from>
    <xdr:to>
      <xdr:col>116</xdr:col>
      <xdr:colOff>63500</xdr:colOff>
      <xdr:row>85</xdr:row>
      <xdr:rowOff>115367</xdr:rowOff>
    </xdr:to>
    <xdr:cxnSp macro="">
      <xdr:nvCxnSpPr>
        <xdr:cNvPr id="630" name="直線コネクタ 629"/>
        <xdr:cNvCxnSpPr/>
      </xdr:nvCxnSpPr>
      <xdr:spPr>
        <a:xfrm flipV="1">
          <a:off x="21323300" y="1468770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65481</xdr:rowOff>
    </xdr:from>
    <xdr:to>
      <xdr:col>107</xdr:col>
      <xdr:colOff>101600</xdr:colOff>
      <xdr:row>85</xdr:row>
      <xdr:rowOff>167081</xdr:rowOff>
    </xdr:to>
    <xdr:sp macro="" textlink="">
      <xdr:nvSpPr>
        <xdr:cNvPr id="631" name="楕円 630"/>
        <xdr:cNvSpPr/>
      </xdr:nvSpPr>
      <xdr:spPr>
        <a:xfrm>
          <a:off x="20383500" y="146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115367</xdr:rowOff>
    </xdr:from>
    <xdr:to>
      <xdr:col>111</xdr:col>
      <xdr:colOff>177800</xdr:colOff>
      <xdr:row>85</xdr:row>
      <xdr:rowOff>116281</xdr:rowOff>
    </xdr:to>
    <xdr:cxnSp macro="">
      <xdr:nvCxnSpPr>
        <xdr:cNvPr id="632" name="直線コネクタ 631"/>
        <xdr:cNvCxnSpPr/>
      </xdr:nvCxnSpPr>
      <xdr:spPr>
        <a:xfrm flipV="1">
          <a:off x="20434300" y="1468861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33"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34"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35"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157294</xdr:rowOff>
    </xdr:from>
    <xdr:ext cx="469744" cy="259045"/>
    <xdr:sp macro="" textlink="">
      <xdr:nvSpPr>
        <xdr:cNvPr id="636" name="n_1mainValue【消防施設】&#10;一人当たり面積"/>
        <xdr:cNvSpPr txBox="1"/>
      </xdr:nvSpPr>
      <xdr:spPr>
        <a:xfrm>
          <a:off x="21075727" y="1473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158208</xdr:rowOff>
    </xdr:from>
    <xdr:ext cx="469744" cy="259045"/>
    <xdr:sp macro="" textlink="">
      <xdr:nvSpPr>
        <xdr:cNvPr id="637" name="n_2mainValue【消防施設】&#10;一人当たり面積"/>
        <xdr:cNvSpPr txBox="1"/>
      </xdr:nvSpPr>
      <xdr:spPr>
        <a:xfrm>
          <a:off x="20199427" y="147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9" name="テキスト ボックス 64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7" name="テキスト ボックス 6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1" name="直線コネクタ 66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5" name="直線コネクタ 66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66"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7" name="フローチャート: 判断 666"/>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8" name="フローチャート: 判断 66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69" name="フローチャート: 判断 668"/>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670" name="フローチャート: 判断 669"/>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676" name="楕円 675"/>
        <xdr:cNvSpPr/>
      </xdr:nvSpPr>
      <xdr:spPr>
        <a:xfrm>
          <a:off x="16268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116857</xdr:rowOff>
    </xdr:from>
    <xdr:ext cx="405111" cy="259045"/>
    <xdr:sp macro="" textlink="">
      <xdr:nvSpPr>
        <xdr:cNvPr id="677" name="【庁舎】&#10;有形固定資産減価償却率該当値テキスト"/>
        <xdr:cNvSpPr txBox="1"/>
      </xdr:nvSpPr>
      <xdr:spPr>
        <a:xfrm>
          <a:off x="16357600"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119380</xdr:rowOff>
    </xdr:from>
    <xdr:to>
      <xdr:col>81</xdr:col>
      <xdr:colOff>101600</xdr:colOff>
      <xdr:row>105</xdr:row>
      <xdr:rowOff>49530</xdr:rowOff>
    </xdr:to>
    <xdr:sp macro="" textlink="">
      <xdr:nvSpPr>
        <xdr:cNvPr id="678" name="楕円 677"/>
        <xdr:cNvSpPr/>
      </xdr:nvSpPr>
      <xdr:spPr>
        <a:xfrm>
          <a:off x="15430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104</xdr:row>
      <xdr:rowOff>170180</xdr:rowOff>
    </xdr:to>
    <xdr:cxnSp macro="">
      <xdr:nvCxnSpPr>
        <xdr:cNvPr id="679" name="直線コネクタ 678"/>
        <xdr:cNvCxnSpPr/>
      </xdr:nvCxnSpPr>
      <xdr:spPr>
        <a:xfrm flipV="1">
          <a:off x="15481300" y="179755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680" name="楕円 679"/>
        <xdr:cNvSpPr/>
      </xdr:nvSpPr>
      <xdr:spPr>
        <a:xfrm>
          <a:off x="1454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170180</xdr:rowOff>
    </xdr:from>
    <xdr:to>
      <xdr:col>81</xdr:col>
      <xdr:colOff>50800</xdr:colOff>
      <xdr:row>105</xdr:row>
      <xdr:rowOff>72389</xdr:rowOff>
    </xdr:to>
    <xdr:cxnSp macro="">
      <xdr:nvCxnSpPr>
        <xdr:cNvPr id="681" name="直線コネクタ 680"/>
        <xdr:cNvCxnSpPr/>
      </xdr:nvCxnSpPr>
      <xdr:spPr>
        <a:xfrm flipV="1">
          <a:off x="14592300" y="18000980"/>
          <a:ext cx="88900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682"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683"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684"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40657</xdr:rowOff>
    </xdr:from>
    <xdr:ext cx="405111" cy="259045"/>
    <xdr:sp macro="" textlink="">
      <xdr:nvSpPr>
        <xdr:cNvPr id="685" name="n_1mainValue【庁舎】&#10;有形固定資産減価償却率"/>
        <xdr:cNvSpPr txBox="1"/>
      </xdr:nvSpPr>
      <xdr:spPr>
        <a:xfrm>
          <a:off x="15266044" y="180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686" name="n_2mainValue【庁舎】&#10;有形固定資産減価償却率"/>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12" name="直線コネクタ 711"/>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13"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14" name="直線コネクタ 713"/>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15"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16" name="直線コネクタ 715"/>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17"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8" name="フローチャート: 判断 717"/>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9" name="フローチャート: 判断 718"/>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20" name="フローチャート: 判断 719"/>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21" name="フローチャート: 判断 720"/>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170724</xdr:rowOff>
    </xdr:from>
    <xdr:to>
      <xdr:col>116</xdr:col>
      <xdr:colOff>114300</xdr:colOff>
      <xdr:row>107</xdr:row>
      <xdr:rowOff>100874</xdr:rowOff>
    </xdr:to>
    <xdr:sp macro="" textlink="">
      <xdr:nvSpPr>
        <xdr:cNvPr id="727" name="楕円 726"/>
        <xdr:cNvSpPr/>
      </xdr:nvSpPr>
      <xdr:spPr>
        <a:xfrm>
          <a:off x="22110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85651</xdr:rowOff>
    </xdr:from>
    <xdr:ext cx="469744" cy="259045"/>
    <xdr:sp macro="" textlink="">
      <xdr:nvSpPr>
        <xdr:cNvPr id="728" name="【庁舎】&#10;一人当たり面積該当値テキスト"/>
        <xdr:cNvSpPr txBox="1"/>
      </xdr:nvSpPr>
      <xdr:spPr>
        <a:xfrm>
          <a:off x="22199600" y="182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729" name="楕円 728"/>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50074</xdr:rowOff>
    </xdr:from>
    <xdr:to>
      <xdr:col>116</xdr:col>
      <xdr:colOff>63500</xdr:colOff>
      <xdr:row>107</xdr:row>
      <xdr:rowOff>53339</xdr:rowOff>
    </xdr:to>
    <xdr:cxnSp macro="">
      <xdr:nvCxnSpPr>
        <xdr:cNvPr id="730" name="直線コネクタ 729"/>
        <xdr:cNvCxnSpPr/>
      </xdr:nvCxnSpPr>
      <xdr:spPr>
        <a:xfrm flipV="1">
          <a:off x="21323300" y="1839522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731" name="楕円 730"/>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54973</xdr:rowOff>
    </xdr:to>
    <xdr:cxnSp macro="">
      <xdr:nvCxnSpPr>
        <xdr:cNvPr id="732" name="直線コネクタ 731"/>
        <xdr:cNvCxnSpPr/>
      </xdr:nvCxnSpPr>
      <xdr:spPr>
        <a:xfrm flipV="1">
          <a:off x="20434300" y="183984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33"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34"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735"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736" name="n_1mainValue【庁舎】&#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737" name="n_2mainValue【庁舎】&#10;一人当たり面積"/>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図書館は最近整備したものであり、一人当たり面積からも充実した施設であると言える。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今後の施設のあり方を検討する時期で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福祉施設は老朽化が進んでおり、ニーズ等を的確に把握し、今後の方針を決定する必要がある。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一般廃棄物処理施設は老朽化が進んでおり、老朽化対策の検討を早急に進めていく必要がある。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保健センターは一人当たり面積が大きく、今後の庁舎再編の検討において、規模等を見直す必要がある。</a:t>
          </a:r>
          <a:endParaRPr lang="en-US"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今後の施設のあり方を検討する時期である。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庁舎は一人当たり面積が小さく、今後の庁舎再編の検討において、規模等を見直す必要がある。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02&#8215;&#20108;&#22238;&#30446;&#20998;&#65288;9&#26376;&#20844;&#38283;&#20998;&#65289;/&#12304;&#36001;&#25919;&#29366;&#27841;&#36039;&#26009;&#38598;&#12305;_332127_&#28716;&#25144;&#20869;&#24066;_2018(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43.9</v>
          </cell>
          <cell r="CN51">
            <v>43.1</v>
          </cell>
          <cell r="CV51">
            <v>33.6</v>
          </cell>
        </row>
        <row r="53">
          <cell r="CF53">
            <v>56.3</v>
          </cell>
          <cell r="CN53">
            <v>57.8</v>
          </cell>
          <cell r="CV53">
            <v>58.8</v>
          </cell>
        </row>
        <row r="55">
          <cell r="AN55" t="str">
            <v>類似団体内平均値</v>
          </cell>
          <cell r="CF55">
            <v>54.6</v>
          </cell>
          <cell r="CN55">
            <v>53.2</v>
          </cell>
          <cell r="CV55">
            <v>47.9</v>
          </cell>
        </row>
        <row r="57">
          <cell r="CF57">
            <v>58.3</v>
          </cell>
          <cell r="CN57">
            <v>59.6</v>
          </cell>
          <cell r="CV57">
            <v>60.5</v>
          </cell>
        </row>
        <row r="72">
          <cell r="BP72" t="str">
            <v>H26</v>
          </cell>
          <cell r="BX72" t="str">
            <v>H27</v>
          </cell>
          <cell r="CF72" t="str">
            <v>H28</v>
          </cell>
          <cell r="CN72" t="str">
            <v>H29</v>
          </cell>
          <cell r="CV72" t="str">
            <v>H30</v>
          </cell>
        </row>
        <row r="73">
          <cell r="AN73" t="str">
            <v>当該団体値</v>
          </cell>
          <cell r="BP73">
            <v>67.900000000000006</v>
          </cell>
          <cell r="BX73">
            <v>58.6</v>
          </cell>
          <cell r="CF73">
            <v>43.9</v>
          </cell>
          <cell r="CN73">
            <v>43.1</v>
          </cell>
          <cell r="CV73">
            <v>33.6</v>
          </cell>
        </row>
        <row r="75">
          <cell r="BP75">
            <v>12.2</v>
          </cell>
          <cell r="BX75">
            <v>11</v>
          </cell>
          <cell r="CF75">
            <v>10</v>
          </cell>
          <cell r="CN75">
            <v>10.6</v>
          </cell>
          <cell r="CV75">
            <v>10.1</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18948456</v>
      </c>
      <c r="BO4" s="392"/>
      <c r="BP4" s="392"/>
      <c r="BQ4" s="392"/>
      <c r="BR4" s="392"/>
      <c r="BS4" s="392"/>
      <c r="BT4" s="392"/>
      <c r="BU4" s="393"/>
      <c r="BV4" s="391">
        <v>18943423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6.1</v>
      </c>
      <c r="CU4" s="398"/>
      <c r="CV4" s="398"/>
      <c r="CW4" s="398"/>
      <c r="CX4" s="398"/>
      <c r="CY4" s="398"/>
      <c r="CZ4" s="398"/>
      <c r="DA4" s="399"/>
      <c r="DB4" s="397">
        <v>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18090386</v>
      </c>
      <c r="BO5" s="429"/>
      <c r="BP5" s="429"/>
      <c r="BQ5" s="429"/>
      <c r="BR5" s="429"/>
      <c r="BS5" s="429"/>
      <c r="BT5" s="429"/>
      <c r="BU5" s="430"/>
      <c r="BV5" s="428">
        <v>18154508</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86</v>
      </c>
      <c r="CU5" s="426"/>
      <c r="CV5" s="426"/>
      <c r="CW5" s="426"/>
      <c r="CX5" s="426"/>
      <c r="CY5" s="426"/>
      <c r="CZ5" s="426"/>
      <c r="DA5" s="427"/>
      <c r="DB5" s="425">
        <v>84.6</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858070</v>
      </c>
      <c r="BO6" s="429"/>
      <c r="BP6" s="429"/>
      <c r="BQ6" s="429"/>
      <c r="BR6" s="429"/>
      <c r="BS6" s="429"/>
      <c r="BT6" s="429"/>
      <c r="BU6" s="430"/>
      <c r="BV6" s="428">
        <v>788915</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90.4</v>
      </c>
      <c r="CU6" s="466"/>
      <c r="CV6" s="466"/>
      <c r="CW6" s="466"/>
      <c r="CX6" s="466"/>
      <c r="CY6" s="466"/>
      <c r="CZ6" s="466"/>
      <c r="DA6" s="467"/>
      <c r="DB6" s="465">
        <v>87.9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207003</v>
      </c>
      <c r="BO7" s="429"/>
      <c r="BP7" s="429"/>
      <c r="BQ7" s="429"/>
      <c r="BR7" s="429"/>
      <c r="BS7" s="429"/>
      <c r="BT7" s="429"/>
      <c r="BU7" s="430"/>
      <c r="BV7" s="428">
        <v>142453</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10656170</v>
      </c>
      <c r="CU7" s="429"/>
      <c r="CV7" s="429"/>
      <c r="CW7" s="429"/>
      <c r="CX7" s="429"/>
      <c r="CY7" s="429"/>
      <c r="CZ7" s="429"/>
      <c r="DA7" s="430"/>
      <c r="DB7" s="428">
        <v>10747345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651067</v>
      </c>
      <c r="BO8" s="429"/>
      <c r="BP8" s="429"/>
      <c r="BQ8" s="429"/>
      <c r="BR8" s="429"/>
      <c r="BS8" s="429"/>
      <c r="BT8" s="429"/>
      <c r="BU8" s="430"/>
      <c r="BV8" s="428">
        <v>646462</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0.56000000000000005</v>
      </c>
      <c r="CU8" s="469"/>
      <c r="CV8" s="469"/>
      <c r="CW8" s="469"/>
      <c r="CX8" s="469"/>
      <c r="CY8" s="469"/>
      <c r="CZ8" s="469"/>
      <c r="DA8" s="470"/>
      <c r="DB8" s="468">
        <v>0.55000000000000004</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36975</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94</v>
      </c>
      <c r="AV9" s="461"/>
      <c r="AW9" s="461"/>
      <c r="AX9" s="461"/>
      <c r="AY9" s="462" t="s">
        <v>117</v>
      </c>
      <c r="AZ9" s="463"/>
      <c r="BA9" s="463"/>
      <c r="BB9" s="463"/>
      <c r="BC9" s="463"/>
      <c r="BD9" s="463"/>
      <c r="BE9" s="463"/>
      <c r="BF9" s="463"/>
      <c r="BG9" s="463"/>
      <c r="BH9" s="463"/>
      <c r="BI9" s="463"/>
      <c r="BJ9" s="463"/>
      <c r="BK9" s="463"/>
      <c r="BL9" s="463"/>
      <c r="BM9" s="464"/>
      <c r="BN9" s="428">
        <v>4605</v>
      </c>
      <c r="BO9" s="429"/>
      <c r="BP9" s="429"/>
      <c r="BQ9" s="429"/>
      <c r="BR9" s="429"/>
      <c r="BS9" s="429"/>
      <c r="BT9" s="429"/>
      <c r="BU9" s="430"/>
      <c r="BV9" s="428">
        <v>16420</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12.5</v>
      </c>
      <c r="CU9" s="426"/>
      <c r="CV9" s="426"/>
      <c r="CW9" s="426"/>
      <c r="CX9" s="426"/>
      <c r="CY9" s="426"/>
      <c r="CZ9" s="426"/>
      <c r="DA9" s="427"/>
      <c r="DB9" s="425">
        <v>13.2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37852</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330387</v>
      </c>
      <c r="BO10" s="429"/>
      <c r="BP10" s="429"/>
      <c r="BQ10" s="429"/>
      <c r="BR10" s="429"/>
      <c r="BS10" s="429"/>
      <c r="BT10" s="429"/>
      <c r="BU10" s="430"/>
      <c r="BV10" s="428">
        <v>326563</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37411</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102</v>
      </c>
      <c r="AV12" s="461"/>
      <c r="AW12" s="461"/>
      <c r="AX12" s="461"/>
      <c r="AY12" s="462" t="s">
        <v>136</v>
      </c>
      <c r="AZ12" s="463"/>
      <c r="BA12" s="463"/>
      <c r="BB12" s="463"/>
      <c r="BC12" s="463"/>
      <c r="BD12" s="463"/>
      <c r="BE12" s="463"/>
      <c r="BF12" s="463"/>
      <c r="BG12" s="463"/>
      <c r="BH12" s="463"/>
      <c r="BI12" s="463"/>
      <c r="BJ12" s="463"/>
      <c r="BK12" s="463"/>
      <c r="BL12" s="463"/>
      <c r="BM12" s="464"/>
      <c r="BN12" s="428">
        <v>736300</v>
      </c>
      <c r="BO12" s="429"/>
      <c r="BP12" s="429"/>
      <c r="BQ12" s="429"/>
      <c r="BR12" s="429"/>
      <c r="BS12" s="429"/>
      <c r="BT12" s="429"/>
      <c r="BU12" s="430"/>
      <c r="BV12" s="428">
        <v>750000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36939</v>
      </c>
      <c r="S13" s="510"/>
      <c r="T13" s="510"/>
      <c r="U13" s="510"/>
      <c r="V13" s="511"/>
      <c r="W13" s="444" t="s">
        <v>140</v>
      </c>
      <c r="X13" s="445"/>
      <c r="Y13" s="445"/>
      <c r="Z13" s="445"/>
      <c r="AA13" s="445"/>
      <c r="AB13" s="435"/>
      <c r="AC13" s="479">
        <v>1638</v>
      </c>
      <c r="AD13" s="480"/>
      <c r="AE13" s="480"/>
      <c r="AF13" s="480"/>
      <c r="AG13" s="519"/>
      <c r="AH13" s="479">
        <v>1765</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-401308</v>
      </c>
      <c r="BO13" s="429"/>
      <c r="BP13" s="429"/>
      <c r="BQ13" s="429"/>
      <c r="BR13" s="429"/>
      <c r="BS13" s="429"/>
      <c r="BT13" s="429"/>
      <c r="BU13" s="430"/>
      <c r="BV13" s="428">
        <v>-407017</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10.1</v>
      </c>
      <c r="CU13" s="426"/>
      <c r="CV13" s="426"/>
      <c r="CW13" s="426"/>
      <c r="CX13" s="426"/>
      <c r="CY13" s="426"/>
      <c r="CZ13" s="426"/>
      <c r="DA13" s="427"/>
      <c r="DB13" s="425">
        <v>10.6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37741</v>
      </c>
      <c r="S14" s="510"/>
      <c r="T14" s="510"/>
      <c r="U14" s="510"/>
      <c r="V14" s="511"/>
      <c r="W14" s="418"/>
      <c r="X14" s="419"/>
      <c r="Y14" s="419"/>
      <c r="Z14" s="419"/>
      <c r="AA14" s="419"/>
      <c r="AB14" s="408"/>
      <c r="AC14" s="512">
        <v>9.6999999999999993</v>
      </c>
      <c r="AD14" s="513"/>
      <c r="AE14" s="513"/>
      <c r="AF14" s="513"/>
      <c r="AG14" s="514"/>
      <c r="AH14" s="512">
        <v>10.5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33.6</v>
      </c>
      <c r="CU14" s="524"/>
      <c r="CV14" s="524"/>
      <c r="CW14" s="524"/>
      <c r="CX14" s="524"/>
      <c r="CY14" s="524"/>
      <c r="CZ14" s="524"/>
      <c r="DA14" s="525"/>
      <c r="DB14" s="523">
        <v>43.1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139</v>
      </c>
      <c r="N15" s="517"/>
      <c r="O15" s="517"/>
      <c r="P15" s="517"/>
      <c r="Q15" s="518"/>
      <c r="R15" s="509">
        <v>37277</v>
      </c>
      <c r="S15" s="510"/>
      <c r="T15" s="510"/>
      <c r="U15" s="510"/>
      <c r="V15" s="511"/>
      <c r="W15" s="444" t="s">
        <v>147</v>
      </c>
      <c r="X15" s="445"/>
      <c r="Y15" s="445"/>
      <c r="Z15" s="445"/>
      <c r="AA15" s="445"/>
      <c r="AB15" s="435"/>
      <c r="AC15" s="479">
        <v>5044</v>
      </c>
      <c r="AD15" s="480"/>
      <c r="AE15" s="480"/>
      <c r="AF15" s="480"/>
      <c r="AG15" s="519"/>
      <c r="AH15" s="479">
        <v>4936</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4754987</v>
      </c>
      <c r="BO15" s="392"/>
      <c r="BP15" s="392"/>
      <c r="BQ15" s="392"/>
      <c r="BR15" s="392"/>
      <c r="BS15" s="392"/>
      <c r="BT15" s="392"/>
      <c r="BU15" s="393"/>
      <c r="BV15" s="391">
        <v>4813227</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29.9</v>
      </c>
      <c r="AD16" s="513"/>
      <c r="AE16" s="513"/>
      <c r="AF16" s="513"/>
      <c r="AG16" s="514"/>
      <c r="AH16" s="512">
        <v>29.5</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8557154</v>
      </c>
      <c r="BO16" s="429"/>
      <c r="BP16" s="429"/>
      <c r="BQ16" s="429"/>
      <c r="BR16" s="429"/>
      <c r="BS16" s="429"/>
      <c r="BT16" s="429"/>
      <c r="BU16" s="430"/>
      <c r="BV16" s="428">
        <v>8509459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151</v>
      </c>
      <c r="S17" s="530"/>
      <c r="T17" s="530"/>
      <c r="U17" s="530"/>
      <c r="V17" s="531"/>
      <c r="W17" s="444" t="s">
        <v>154</v>
      </c>
      <c r="X17" s="445"/>
      <c r="Y17" s="445"/>
      <c r="Z17" s="445"/>
      <c r="AA17" s="445"/>
      <c r="AB17" s="435"/>
      <c r="AC17" s="479">
        <v>10165</v>
      </c>
      <c r="AD17" s="480"/>
      <c r="AE17" s="480"/>
      <c r="AF17" s="480"/>
      <c r="AG17" s="519"/>
      <c r="AH17" s="479">
        <v>10055</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6065102</v>
      </c>
      <c r="BO17" s="429"/>
      <c r="BP17" s="429"/>
      <c r="BQ17" s="429"/>
      <c r="BR17" s="429"/>
      <c r="BS17" s="429"/>
      <c r="BT17" s="429"/>
      <c r="BU17" s="430"/>
      <c r="BV17" s="428">
        <v>6147266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125.46</v>
      </c>
      <c r="M18" s="541"/>
      <c r="N18" s="541"/>
      <c r="O18" s="541"/>
      <c r="P18" s="541"/>
      <c r="Q18" s="541"/>
      <c r="R18" s="542"/>
      <c r="S18" s="542"/>
      <c r="T18" s="542"/>
      <c r="U18" s="542"/>
      <c r="V18" s="543"/>
      <c r="W18" s="446"/>
      <c r="X18" s="447"/>
      <c r="Y18" s="447"/>
      <c r="Z18" s="447"/>
      <c r="AA18" s="447"/>
      <c r="AB18" s="438"/>
      <c r="AC18" s="544">
        <v>60.3</v>
      </c>
      <c r="AD18" s="545"/>
      <c r="AE18" s="545"/>
      <c r="AF18" s="545"/>
      <c r="AG18" s="546"/>
      <c r="AH18" s="544">
        <v>60</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8978200</v>
      </c>
      <c r="BO18" s="429"/>
      <c r="BP18" s="429"/>
      <c r="BQ18" s="429"/>
      <c r="BR18" s="429"/>
      <c r="BS18" s="429"/>
      <c r="BT18" s="429"/>
      <c r="BU18" s="430"/>
      <c r="BV18" s="428">
        <v>8985916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295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12821664</v>
      </c>
      <c r="BO19" s="429"/>
      <c r="BP19" s="429"/>
      <c r="BQ19" s="429"/>
      <c r="BR19" s="429"/>
      <c r="BS19" s="429"/>
      <c r="BT19" s="429"/>
      <c r="BU19" s="430"/>
      <c r="BV19" s="428">
        <v>12904433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13839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17163581</v>
      </c>
      <c r="BO23" s="429"/>
      <c r="BP23" s="429"/>
      <c r="BQ23" s="429"/>
      <c r="BR23" s="429"/>
      <c r="BS23" s="429"/>
      <c r="BT23" s="429"/>
      <c r="BU23" s="430"/>
      <c r="BV23" s="428">
        <v>16766209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8800</v>
      </c>
      <c r="R24" s="480"/>
      <c r="S24" s="480"/>
      <c r="T24" s="480"/>
      <c r="U24" s="480"/>
      <c r="V24" s="519"/>
      <c r="W24" s="578"/>
      <c r="X24" s="566"/>
      <c r="Y24" s="567"/>
      <c r="Z24" s="478" t="s">
        <v>170</v>
      </c>
      <c r="AA24" s="458"/>
      <c r="AB24" s="458"/>
      <c r="AC24" s="458"/>
      <c r="AD24" s="458"/>
      <c r="AE24" s="458"/>
      <c r="AF24" s="458"/>
      <c r="AG24" s="459"/>
      <c r="AH24" s="479">
        <v>363</v>
      </c>
      <c r="AI24" s="480"/>
      <c r="AJ24" s="480"/>
      <c r="AK24" s="480"/>
      <c r="AL24" s="519"/>
      <c r="AM24" s="479">
        <v>1063953</v>
      </c>
      <c r="AN24" s="480"/>
      <c r="AO24" s="480"/>
      <c r="AP24" s="480"/>
      <c r="AQ24" s="480"/>
      <c r="AR24" s="519"/>
      <c r="AS24" s="479">
        <v>2931</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14730891</v>
      </c>
      <c r="BO24" s="429"/>
      <c r="BP24" s="429"/>
      <c r="BQ24" s="429"/>
      <c r="BR24" s="429"/>
      <c r="BS24" s="429"/>
      <c r="BT24" s="429"/>
      <c r="BU24" s="430"/>
      <c r="BV24" s="428">
        <v>14889786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7200</v>
      </c>
      <c r="R25" s="480"/>
      <c r="S25" s="480"/>
      <c r="T25" s="480"/>
      <c r="U25" s="480"/>
      <c r="V25" s="519"/>
      <c r="W25" s="578"/>
      <c r="X25" s="566"/>
      <c r="Y25" s="567"/>
      <c r="Z25" s="478" t="s">
        <v>173</v>
      </c>
      <c r="AA25" s="458"/>
      <c r="AB25" s="458"/>
      <c r="AC25" s="458"/>
      <c r="AD25" s="458"/>
      <c r="AE25" s="458"/>
      <c r="AF25" s="458"/>
      <c r="AG25" s="459"/>
      <c r="AH25" s="479">
        <v>76</v>
      </c>
      <c r="AI25" s="480"/>
      <c r="AJ25" s="480"/>
      <c r="AK25" s="480"/>
      <c r="AL25" s="519"/>
      <c r="AM25" s="479">
        <v>212952</v>
      </c>
      <c r="AN25" s="480"/>
      <c r="AO25" s="480"/>
      <c r="AP25" s="480"/>
      <c r="AQ25" s="480"/>
      <c r="AR25" s="519"/>
      <c r="AS25" s="479">
        <v>2802</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818000</v>
      </c>
      <c r="BO25" s="392"/>
      <c r="BP25" s="392"/>
      <c r="BQ25" s="392"/>
      <c r="BR25" s="392"/>
      <c r="BS25" s="392"/>
      <c r="BT25" s="392"/>
      <c r="BU25" s="393"/>
      <c r="BV25" s="391">
        <v>1456147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6400</v>
      </c>
      <c r="R26" s="480"/>
      <c r="S26" s="480"/>
      <c r="T26" s="480"/>
      <c r="U26" s="480"/>
      <c r="V26" s="519"/>
      <c r="W26" s="578"/>
      <c r="X26" s="566"/>
      <c r="Y26" s="567"/>
      <c r="Z26" s="478" t="s">
        <v>176</v>
      </c>
      <c r="AA26" s="588"/>
      <c r="AB26" s="588"/>
      <c r="AC26" s="588"/>
      <c r="AD26" s="588"/>
      <c r="AE26" s="588"/>
      <c r="AF26" s="588"/>
      <c r="AG26" s="589"/>
      <c r="AH26" s="479">
        <v>7</v>
      </c>
      <c r="AI26" s="480"/>
      <c r="AJ26" s="480"/>
      <c r="AK26" s="480"/>
      <c r="AL26" s="519"/>
      <c r="AM26" s="479">
        <v>20223</v>
      </c>
      <c r="AN26" s="480"/>
      <c r="AO26" s="480"/>
      <c r="AP26" s="480"/>
      <c r="AQ26" s="480"/>
      <c r="AR26" s="519"/>
      <c r="AS26" s="479">
        <v>2889</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178</v>
      </c>
      <c r="BO26" s="429"/>
      <c r="BP26" s="429"/>
      <c r="BQ26" s="429"/>
      <c r="BR26" s="429"/>
      <c r="BS26" s="429"/>
      <c r="BT26" s="429"/>
      <c r="BU26" s="430"/>
      <c r="BV26" s="428" t="s">
        <v>179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4500</v>
      </c>
      <c r="R27" s="480"/>
      <c r="S27" s="480"/>
      <c r="T27" s="480"/>
      <c r="U27" s="480"/>
      <c r="V27" s="519"/>
      <c r="W27" s="578"/>
      <c r="X27" s="566"/>
      <c r="Y27" s="567"/>
      <c r="Z27" s="478" t="s">
        <v>181</v>
      </c>
      <c r="AA27" s="458"/>
      <c r="AB27" s="458"/>
      <c r="AC27" s="458"/>
      <c r="AD27" s="458"/>
      <c r="AE27" s="458"/>
      <c r="AF27" s="458"/>
      <c r="AG27" s="459"/>
      <c r="AH27" s="479">
        <v>27</v>
      </c>
      <c r="AI27" s="480"/>
      <c r="AJ27" s="480"/>
      <c r="AK27" s="480"/>
      <c r="AL27" s="519"/>
      <c r="AM27" s="479">
        <v>77470</v>
      </c>
      <c r="AN27" s="480"/>
      <c r="AO27" s="480"/>
      <c r="AP27" s="480"/>
      <c r="AQ27" s="480"/>
      <c r="AR27" s="519"/>
      <c r="AS27" s="479">
        <v>2869</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417326</v>
      </c>
      <c r="BO27" s="602"/>
      <c r="BP27" s="602"/>
      <c r="BQ27" s="602"/>
      <c r="BR27" s="602"/>
      <c r="BS27" s="602"/>
      <c r="BT27" s="602"/>
      <c r="BU27" s="603"/>
      <c r="BV27" s="601">
        <v>416841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3800</v>
      </c>
      <c r="R28" s="480"/>
      <c r="S28" s="480"/>
      <c r="T28" s="480"/>
      <c r="U28" s="480"/>
      <c r="V28" s="519"/>
      <c r="W28" s="578"/>
      <c r="X28" s="566"/>
      <c r="Y28" s="567"/>
      <c r="Z28" s="478" t="s">
        <v>184</v>
      </c>
      <c r="AA28" s="458"/>
      <c r="AB28" s="458"/>
      <c r="AC28" s="458"/>
      <c r="AD28" s="458"/>
      <c r="AE28" s="458"/>
      <c r="AF28" s="458"/>
      <c r="AG28" s="459"/>
      <c r="AH28" s="479" t="s">
        <v>185</v>
      </c>
      <c r="AI28" s="480"/>
      <c r="AJ28" s="480"/>
      <c r="AK28" s="480"/>
      <c r="AL28" s="519"/>
      <c r="AM28" s="479" t="s">
        <v>178</v>
      </c>
      <c r="AN28" s="480"/>
      <c r="AO28" s="480"/>
      <c r="AP28" s="480"/>
      <c r="AQ28" s="480"/>
      <c r="AR28" s="519"/>
      <c r="AS28" s="479" t="s">
        <v>185</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3544012</v>
      </c>
      <c r="BO28" s="392"/>
      <c r="BP28" s="392"/>
      <c r="BQ28" s="392"/>
      <c r="BR28" s="392"/>
      <c r="BS28" s="392"/>
      <c r="BT28" s="392"/>
      <c r="BU28" s="393"/>
      <c r="BV28" s="391">
        <v>3949925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18</v>
      </c>
      <c r="M29" s="480"/>
      <c r="N29" s="480"/>
      <c r="O29" s="480"/>
      <c r="P29" s="519"/>
      <c r="Q29" s="479">
        <v>3500</v>
      </c>
      <c r="R29" s="480"/>
      <c r="S29" s="480"/>
      <c r="T29" s="480"/>
      <c r="U29" s="480"/>
      <c r="V29" s="519"/>
      <c r="W29" s="579"/>
      <c r="X29" s="580"/>
      <c r="Y29" s="581"/>
      <c r="Z29" s="478" t="s">
        <v>188</v>
      </c>
      <c r="AA29" s="458"/>
      <c r="AB29" s="458"/>
      <c r="AC29" s="458"/>
      <c r="AD29" s="458"/>
      <c r="AE29" s="458"/>
      <c r="AF29" s="458"/>
      <c r="AG29" s="459"/>
      <c r="AH29" s="479">
        <v>390</v>
      </c>
      <c r="AI29" s="480"/>
      <c r="AJ29" s="480"/>
      <c r="AK29" s="480"/>
      <c r="AL29" s="519"/>
      <c r="AM29" s="479">
        <v>1141423</v>
      </c>
      <c r="AN29" s="480"/>
      <c r="AO29" s="480"/>
      <c r="AP29" s="480"/>
      <c r="AQ29" s="480"/>
      <c r="AR29" s="519"/>
      <c r="AS29" s="479">
        <v>2927</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831823</v>
      </c>
      <c r="BO29" s="429"/>
      <c r="BP29" s="429"/>
      <c r="BQ29" s="429"/>
      <c r="BR29" s="429"/>
      <c r="BS29" s="429"/>
      <c r="BT29" s="429"/>
      <c r="BU29" s="430"/>
      <c r="BV29" s="428">
        <v>1030142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96.2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5732743</v>
      </c>
      <c r="BO30" s="602"/>
      <c r="BP30" s="602"/>
      <c r="BQ30" s="602"/>
      <c r="BR30" s="602"/>
      <c r="BS30" s="602"/>
      <c r="BT30" s="602"/>
      <c r="BU30" s="603"/>
      <c r="BV30" s="601">
        <v>4915575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201</v>
      </c>
      <c r="AN33" s="452"/>
      <c r="AO33" s="417" t="s">
        <v>198</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205</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瀬戸内市国民健康保険特別会計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瀬戸内市水道事業会計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IF('各会計、関係団体の財政状況及び健全化判断比率'!B35="","",'各会計、関係団体の財政状況及び健全化判断比率'!B35)</f>
        <v>瀬戸内市土地開発事業特別会計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岡山県市町村総合事務組合（一般会計）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21</v>
      </c>
      <c r="CP34" s="614"/>
      <c r="CQ34" s="615" t="str">
        <f>IF('各会計、関係団体の財政状況及び健全化判断比率'!BS7="","",'各会計、関係団体の財政状況及び健全化判断比率'!BS7)</f>
        <v>（一社）瀬戸内市緑の村公社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瀬戸内市国民健康保険診療施設裳掛診療所特別会計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IF('各会計、関係団体の財政状況及び健全化判断比率'!B33="","",'各会計、関係団体の財政状況及び健全化判断比率'!B33)</f>
        <v>瀬戸内市病院事業会計</v>
      </c>
      <c r="AP35" s="615"/>
      <c r="AQ35" s="615"/>
      <c r="AR35" s="615"/>
      <c r="AS35" s="615"/>
      <c r="AT35" s="615"/>
      <c r="AU35" s="615"/>
      <c r="AV35" s="615"/>
      <c r="AW35" s="615"/>
      <c r="AX35" s="615"/>
      <c r="AY35" s="615"/>
      <c r="AZ35" s="615"/>
      <c r="BA35" s="615"/>
      <c r="BB35" s="615"/>
      <c r="BC35" s="615"/>
      <c r="BD35" s="213"/>
      <c r="BE35" s="614">
        <f t="shared" ref="BE35:BE43" si="1">IF(BG35="","",BE34+1)</f>
        <v>10</v>
      </c>
      <c r="BF35" s="614"/>
      <c r="BG35" s="615" t="str">
        <f>IF('各会計、関係団体の財政状況及び健全化判断比率'!B36="","",'各会計、関係団体の財政状況及び健全化判断比率'!B36)</f>
        <v>瀬戸内市企業団地造成事業特別会計</v>
      </c>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岡山県市町村総合事務組合（貸付金特別会計）</v>
      </c>
      <c r="BZ35" s="615"/>
      <c r="CA35" s="615"/>
      <c r="CB35" s="615"/>
      <c r="CC35" s="615"/>
      <c r="CD35" s="615"/>
      <c r="CE35" s="615"/>
      <c r="CF35" s="615"/>
      <c r="CG35" s="615"/>
      <c r="CH35" s="615"/>
      <c r="CI35" s="615"/>
      <c r="CJ35" s="615"/>
      <c r="CK35" s="615"/>
      <c r="CL35" s="615"/>
      <c r="CM35" s="615"/>
      <c r="CN35" s="213"/>
      <c r="CO35" s="614">
        <f t="shared" ref="CO35:CO43" si="3">IF(CQ35="","",CO34+1)</f>
        <v>22</v>
      </c>
      <c r="CP35" s="614"/>
      <c r="CQ35" s="615" t="str">
        <f>IF('各会計、関係団体の財政状況及び健全化判断比率'!BS8="","",'各会計、関係団体の財政状況及び健全化判断比率'!BS8)</f>
        <v>（公財）寒風陶芸の里</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瀬戸内市介護保険特別会計</v>
      </c>
      <c r="X36" s="615"/>
      <c r="Y36" s="615"/>
      <c r="Z36" s="615"/>
      <c r="AA36" s="615"/>
      <c r="AB36" s="615"/>
      <c r="AC36" s="615"/>
      <c r="AD36" s="615"/>
      <c r="AE36" s="615"/>
      <c r="AF36" s="615"/>
      <c r="AG36" s="615"/>
      <c r="AH36" s="615"/>
      <c r="AI36" s="615"/>
      <c r="AJ36" s="615"/>
      <c r="AK36" s="615"/>
      <c r="AL36" s="213"/>
      <c r="AM36" s="614">
        <f t="shared" si="0"/>
        <v>8</v>
      </c>
      <c r="AN36" s="614"/>
      <c r="AO36" s="615" t="str">
        <f>IF('各会計、関係団体の財政状況及び健全化判断比率'!B34="","",'各会計、関係団体の財政状況及び健全化判断比率'!B34)</f>
        <v>瀬戸内市下水道事業会計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岡山県市町村総合事務組合（拠出金事業特別会計）</v>
      </c>
      <c r="BZ36" s="615"/>
      <c r="CA36" s="615"/>
      <c r="CB36" s="615"/>
      <c r="CC36" s="615"/>
      <c r="CD36" s="615"/>
      <c r="CE36" s="615"/>
      <c r="CF36" s="615"/>
      <c r="CG36" s="615"/>
      <c r="CH36" s="615"/>
      <c r="CI36" s="615"/>
      <c r="CJ36" s="615"/>
      <c r="CK36" s="615"/>
      <c r="CL36" s="615"/>
      <c r="CM36" s="615"/>
      <c r="CN36" s="213"/>
      <c r="CO36" s="614">
        <f t="shared" si="3"/>
        <v>23</v>
      </c>
      <c r="CP36" s="614"/>
      <c r="CQ36" s="615" t="str">
        <f>IF('各会計、関係団体の財政状況及び健全化判断比率'!BS9="","",'各会計、関係団体の財政状況及び健全化判断比率'!BS9)</f>
        <v>（一財）瀬戸内市振興公社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瀬戸内市後期高齢者医療特別会計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岡山県市町村総合事務組合（交通災害共済特別会計）</v>
      </c>
      <c r="BZ37" s="615"/>
      <c r="CA37" s="615"/>
      <c r="CB37" s="615"/>
      <c r="CC37" s="615"/>
      <c r="CD37" s="615"/>
      <c r="CE37" s="615"/>
      <c r="CF37" s="615"/>
      <c r="CG37" s="615"/>
      <c r="CH37" s="615"/>
      <c r="CI37" s="615"/>
      <c r="CJ37" s="615"/>
      <c r="CK37" s="615"/>
      <c r="CL37" s="615"/>
      <c r="CM37" s="615"/>
      <c r="CN37" s="213"/>
      <c r="CO37" s="614">
        <f t="shared" si="3"/>
        <v>24</v>
      </c>
      <c r="CP37" s="614"/>
      <c r="CQ37" s="615" t="str">
        <f>IF('各会計、関係団体の財政状況及び健全化判断比率'!BS10="","",'各会計、関係団体の財政状況及び健全化判断比率'!BS10)</f>
        <v>（有）曙の里おく</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岡山県市町村税整理組合</v>
      </c>
      <c r="BZ38" s="615"/>
      <c r="CA38" s="615"/>
      <c r="CB38" s="615"/>
      <c r="CC38" s="615"/>
      <c r="CD38" s="615"/>
      <c r="CE38" s="615"/>
      <c r="CF38" s="615"/>
      <c r="CG38" s="615"/>
      <c r="CH38" s="615"/>
      <c r="CI38" s="615"/>
      <c r="CJ38" s="615"/>
      <c r="CK38" s="615"/>
      <c r="CL38" s="615"/>
      <c r="CM38" s="615"/>
      <c r="CN38" s="213"/>
      <c r="CO38" s="614">
        <f t="shared" si="3"/>
        <v>25</v>
      </c>
      <c r="CP38" s="614"/>
      <c r="CQ38" s="615" t="str">
        <f>IF('各会計、関係団体の財政状況及び健全化判断比率'!BS11="","",'各会計、関係団体の財政状況及び健全化判断比率'!BS11)</f>
        <v>（一財）牛窓町水産協会</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16</v>
      </c>
      <c r="BX39" s="614"/>
      <c r="BY39" s="615" t="str">
        <f>IF('各会計、関係団体の財政状況及び健全化判断比率'!B73="","",'各会計、関係団体の財政状況及び健全化判断比率'!B73)</f>
        <v>岡山県後期高齢者医療広域連合（一般会計）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17</v>
      </c>
      <c r="BX40" s="614"/>
      <c r="BY40" s="615" t="str">
        <f>IF('各会計、関係団体の財政状況及び健全化判断比率'!B74="","",'各会計、関係団体の財政状況及び健全化判断比率'!B74)</f>
        <v>岡山県後期高齢者医療広域連合（特別会計）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18</v>
      </c>
      <c r="BX41" s="614"/>
      <c r="BY41" s="615" t="str">
        <f>IF('各会計、関係団体の財政状況及び健全化判断比率'!B75="","",'各会計、関係団体の財政状況及び健全化判断比率'!B75)</f>
        <v>神崎衛生施設組合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19</v>
      </c>
      <c r="BX42" s="614"/>
      <c r="BY42" s="615" t="str">
        <f>IF('各会計、関係団体の財政状況及び健全化判断比率'!B76="","",'各会計、関係団体の財政状況及び健全化判断比率'!B76)</f>
        <v>旭東用排水組合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20</v>
      </c>
      <c r="BX43" s="614"/>
      <c r="BY43" s="615" t="str">
        <f>IF('各会計、関係団体の財政状況及び健全化判断比率'!B77="","",'各会計、関係団体の財政状況及び健全化判断比率'!B77)</f>
        <v>岡山県広域水道企業団</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FHYhrQpNBV9lvRPmb1q3UPPk4yGmnIGbJYC1c9qR70bVliRPhekQ72G893xniC3IN29HP+ElTMqYn1XsjOlAQ==" saltValue="nAG1enb2nPS7S0x+3eUp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229</v>
      </c>
      <c r="C5" s="628"/>
      <c r="D5" s="628"/>
      <c r="E5" s="628"/>
      <c r="F5" s="628"/>
      <c r="G5" s="628"/>
      <c r="H5" s="628"/>
      <c r="I5" s="628"/>
      <c r="J5" s="628"/>
      <c r="K5" s="628"/>
      <c r="L5" s="628"/>
      <c r="M5" s="628"/>
      <c r="N5" s="628"/>
      <c r="O5" s="628"/>
      <c r="P5" s="628"/>
      <c r="Q5" s="629"/>
      <c r="R5" s="630">
        <v>4922657</v>
      </c>
      <c r="S5" s="631"/>
      <c r="T5" s="631"/>
      <c r="U5" s="631"/>
      <c r="V5" s="631"/>
      <c r="W5" s="631"/>
      <c r="X5" s="631"/>
      <c r="Y5" s="632"/>
      <c r="Z5" s="633">
        <v>26</v>
      </c>
      <c r="AA5" s="633"/>
      <c r="AB5" s="633"/>
      <c r="AC5" s="633"/>
      <c r="AD5" s="634">
        <v>4922657</v>
      </c>
      <c r="AE5" s="634"/>
      <c r="AF5" s="634"/>
      <c r="AG5" s="634"/>
      <c r="AH5" s="634"/>
      <c r="AI5" s="634"/>
      <c r="AJ5" s="634"/>
      <c r="AK5" s="634"/>
      <c r="AL5" s="635">
        <v>49.5</v>
      </c>
      <c r="AM5" s="636"/>
      <c r="AN5" s="636"/>
      <c r="AO5" s="637"/>
      <c r="AP5" s="627" t="s">
        <v>230</v>
      </c>
      <c r="AQ5" s="628"/>
      <c r="AR5" s="628"/>
      <c r="AS5" s="628"/>
      <c r="AT5" s="628"/>
      <c r="AU5" s="628"/>
      <c r="AV5" s="628"/>
      <c r="AW5" s="628"/>
      <c r="AX5" s="628"/>
      <c r="AY5" s="628"/>
      <c r="AZ5" s="628"/>
      <c r="BA5" s="628"/>
      <c r="BB5" s="628"/>
      <c r="BC5" s="628"/>
      <c r="BD5" s="628"/>
      <c r="BE5" s="628"/>
      <c r="BF5" s="629"/>
      <c r="BG5" s="641">
        <v>4920573</v>
      </c>
      <c r="BH5" s="642"/>
      <c r="BI5" s="642"/>
      <c r="BJ5" s="642"/>
      <c r="BK5" s="642"/>
      <c r="BL5" s="642"/>
      <c r="BM5" s="642"/>
      <c r="BN5" s="643"/>
      <c r="BO5" s="644">
        <v>100</v>
      </c>
      <c r="BP5" s="644"/>
      <c r="BQ5" s="644"/>
      <c r="BR5" s="644"/>
      <c r="BS5" s="645">
        <v>82123</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223</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x14ac:dyDescent="0.15">
      <c r="B6" s="638" t="s">
        <v>234</v>
      </c>
      <c r="C6" s="639"/>
      <c r="D6" s="639"/>
      <c r="E6" s="639"/>
      <c r="F6" s="639"/>
      <c r="G6" s="639"/>
      <c r="H6" s="639"/>
      <c r="I6" s="639"/>
      <c r="J6" s="639"/>
      <c r="K6" s="639"/>
      <c r="L6" s="639"/>
      <c r="M6" s="639"/>
      <c r="N6" s="639"/>
      <c r="O6" s="639"/>
      <c r="P6" s="639"/>
      <c r="Q6" s="640"/>
      <c r="R6" s="641">
        <v>159336</v>
      </c>
      <c r="S6" s="642"/>
      <c r="T6" s="642"/>
      <c r="U6" s="642"/>
      <c r="V6" s="642"/>
      <c r="W6" s="642"/>
      <c r="X6" s="642"/>
      <c r="Y6" s="643"/>
      <c r="Z6" s="644">
        <v>0.8</v>
      </c>
      <c r="AA6" s="644"/>
      <c r="AB6" s="644"/>
      <c r="AC6" s="644"/>
      <c r="AD6" s="645">
        <v>159336</v>
      </c>
      <c r="AE6" s="645"/>
      <c r="AF6" s="645"/>
      <c r="AG6" s="645"/>
      <c r="AH6" s="645"/>
      <c r="AI6" s="645"/>
      <c r="AJ6" s="645"/>
      <c r="AK6" s="645"/>
      <c r="AL6" s="646">
        <v>1.6</v>
      </c>
      <c r="AM6" s="647"/>
      <c r="AN6" s="647"/>
      <c r="AO6" s="648"/>
      <c r="AP6" s="638" t="s">
        <v>235</v>
      </c>
      <c r="AQ6" s="639"/>
      <c r="AR6" s="639"/>
      <c r="AS6" s="639"/>
      <c r="AT6" s="639"/>
      <c r="AU6" s="639"/>
      <c r="AV6" s="639"/>
      <c r="AW6" s="639"/>
      <c r="AX6" s="639"/>
      <c r="AY6" s="639"/>
      <c r="AZ6" s="639"/>
      <c r="BA6" s="639"/>
      <c r="BB6" s="639"/>
      <c r="BC6" s="639"/>
      <c r="BD6" s="639"/>
      <c r="BE6" s="639"/>
      <c r="BF6" s="640"/>
      <c r="BG6" s="641">
        <v>4920573</v>
      </c>
      <c r="BH6" s="642"/>
      <c r="BI6" s="642"/>
      <c r="BJ6" s="642"/>
      <c r="BK6" s="642"/>
      <c r="BL6" s="642"/>
      <c r="BM6" s="642"/>
      <c r="BN6" s="643"/>
      <c r="BO6" s="644">
        <v>100</v>
      </c>
      <c r="BP6" s="644"/>
      <c r="BQ6" s="644"/>
      <c r="BR6" s="644"/>
      <c r="BS6" s="645">
        <v>82123</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182734</v>
      </c>
      <c r="CS6" s="642"/>
      <c r="CT6" s="642"/>
      <c r="CU6" s="642"/>
      <c r="CV6" s="642"/>
      <c r="CW6" s="642"/>
      <c r="CX6" s="642"/>
      <c r="CY6" s="643"/>
      <c r="CZ6" s="635">
        <v>1</v>
      </c>
      <c r="DA6" s="636"/>
      <c r="DB6" s="636"/>
      <c r="DC6" s="655"/>
      <c r="DD6" s="650">
        <v>8457</v>
      </c>
      <c r="DE6" s="642"/>
      <c r="DF6" s="642"/>
      <c r="DG6" s="642"/>
      <c r="DH6" s="642"/>
      <c r="DI6" s="642"/>
      <c r="DJ6" s="642"/>
      <c r="DK6" s="642"/>
      <c r="DL6" s="642"/>
      <c r="DM6" s="642"/>
      <c r="DN6" s="642"/>
      <c r="DO6" s="642"/>
      <c r="DP6" s="643"/>
      <c r="DQ6" s="650">
        <v>182734</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9148</v>
      </c>
      <c r="S7" s="642"/>
      <c r="T7" s="642"/>
      <c r="U7" s="642"/>
      <c r="V7" s="642"/>
      <c r="W7" s="642"/>
      <c r="X7" s="642"/>
      <c r="Y7" s="643"/>
      <c r="Z7" s="644">
        <v>0</v>
      </c>
      <c r="AA7" s="644"/>
      <c r="AB7" s="644"/>
      <c r="AC7" s="644"/>
      <c r="AD7" s="645">
        <v>9148</v>
      </c>
      <c r="AE7" s="645"/>
      <c r="AF7" s="645"/>
      <c r="AG7" s="645"/>
      <c r="AH7" s="645"/>
      <c r="AI7" s="645"/>
      <c r="AJ7" s="645"/>
      <c r="AK7" s="645"/>
      <c r="AL7" s="646">
        <v>0.1</v>
      </c>
      <c r="AM7" s="647"/>
      <c r="AN7" s="647"/>
      <c r="AO7" s="648"/>
      <c r="AP7" s="638" t="s">
        <v>238</v>
      </c>
      <c r="AQ7" s="639"/>
      <c r="AR7" s="639"/>
      <c r="AS7" s="639"/>
      <c r="AT7" s="639"/>
      <c r="AU7" s="639"/>
      <c r="AV7" s="639"/>
      <c r="AW7" s="639"/>
      <c r="AX7" s="639"/>
      <c r="AY7" s="639"/>
      <c r="AZ7" s="639"/>
      <c r="BA7" s="639"/>
      <c r="BB7" s="639"/>
      <c r="BC7" s="639"/>
      <c r="BD7" s="639"/>
      <c r="BE7" s="639"/>
      <c r="BF7" s="640"/>
      <c r="BG7" s="641">
        <v>2081615</v>
      </c>
      <c r="BH7" s="642"/>
      <c r="BI7" s="642"/>
      <c r="BJ7" s="642"/>
      <c r="BK7" s="642"/>
      <c r="BL7" s="642"/>
      <c r="BM7" s="642"/>
      <c r="BN7" s="643"/>
      <c r="BO7" s="644">
        <v>42.3</v>
      </c>
      <c r="BP7" s="644"/>
      <c r="BQ7" s="644"/>
      <c r="BR7" s="644"/>
      <c r="BS7" s="645">
        <v>82123</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2560198</v>
      </c>
      <c r="CS7" s="642"/>
      <c r="CT7" s="642"/>
      <c r="CU7" s="642"/>
      <c r="CV7" s="642"/>
      <c r="CW7" s="642"/>
      <c r="CX7" s="642"/>
      <c r="CY7" s="643"/>
      <c r="CZ7" s="644">
        <v>14.2</v>
      </c>
      <c r="DA7" s="644"/>
      <c r="DB7" s="644"/>
      <c r="DC7" s="644"/>
      <c r="DD7" s="650">
        <v>111837</v>
      </c>
      <c r="DE7" s="642"/>
      <c r="DF7" s="642"/>
      <c r="DG7" s="642"/>
      <c r="DH7" s="642"/>
      <c r="DI7" s="642"/>
      <c r="DJ7" s="642"/>
      <c r="DK7" s="642"/>
      <c r="DL7" s="642"/>
      <c r="DM7" s="642"/>
      <c r="DN7" s="642"/>
      <c r="DO7" s="642"/>
      <c r="DP7" s="643"/>
      <c r="DQ7" s="650">
        <v>1877746</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18921</v>
      </c>
      <c r="S8" s="642"/>
      <c r="T8" s="642"/>
      <c r="U8" s="642"/>
      <c r="V8" s="642"/>
      <c r="W8" s="642"/>
      <c r="X8" s="642"/>
      <c r="Y8" s="643"/>
      <c r="Z8" s="644">
        <v>0.1</v>
      </c>
      <c r="AA8" s="644"/>
      <c r="AB8" s="644"/>
      <c r="AC8" s="644"/>
      <c r="AD8" s="645">
        <v>18921</v>
      </c>
      <c r="AE8" s="645"/>
      <c r="AF8" s="645"/>
      <c r="AG8" s="645"/>
      <c r="AH8" s="645"/>
      <c r="AI8" s="645"/>
      <c r="AJ8" s="645"/>
      <c r="AK8" s="645"/>
      <c r="AL8" s="646">
        <v>0.2</v>
      </c>
      <c r="AM8" s="647"/>
      <c r="AN8" s="647"/>
      <c r="AO8" s="648"/>
      <c r="AP8" s="638" t="s">
        <v>241</v>
      </c>
      <c r="AQ8" s="639"/>
      <c r="AR8" s="639"/>
      <c r="AS8" s="639"/>
      <c r="AT8" s="639"/>
      <c r="AU8" s="639"/>
      <c r="AV8" s="639"/>
      <c r="AW8" s="639"/>
      <c r="AX8" s="639"/>
      <c r="AY8" s="639"/>
      <c r="AZ8" s="639"/>
      <c r="BA8" s="639"/>
      <c r="BB8" s="639"/>
      <c r="BC8" s="639"/>
      <c r="BD8" s="639"/>
      <c r="BE8" s="639"/>
      <c r="BF8" s="640"/>
      <c r="BG8" s="641">
        <v>68986</v>
      </c>
      <c r="BH8" s="642"/>
      <c r="BI8" s="642"/>
      <c r="BJ8" s="642"/>
      <c r="BK8" s="642"/>
      <c r="BL8" s="642"/>
      <c r="BM8" s="642"/>
      <c r="BN8" s="643"/>
      <c r="BO8" s="644">
        <v>1.4</v>
      </c>
      <c r="BP8" s="644"/>
      <c r="BQ8" s="644"/>
      <c r="BR8" s="644"/>
      <c r="BS8" s="650" t="s">
        <v>185</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5373801</v>
      </c>
      <c r="CS8" s="642"/>
      <c r="CT8" s="642"/>
      <c r="CU8" s="642"/>
      <c r="CV8" s="642"/>
      <c r="CW8" s="642"/>
      <c r="CX8" s="642"/>
      <c r="CY8" s="643"/>
      <c r="CZ8" s="644">
        <v>29.7</v>
      </c>
      <c r="DA8" s="644"/>
      <c r="DB8" s="644"/>
      <c r="DC8" s="644"/>
      <c r="DD8" s="650">
        <v>187073</v>
      </c>
      <c r="DE8" s="642"/>
      <c r="DF8" s="642"/>
      <c r="DG8" s="642"/>
      <c r="DH8" s="642"/>
      <c r="DI8" s="642"/>
      <c r="DJ8" s="642"/>
      <c r="DK8" s="642"/>
      <c r="DL8" s="642"/>
      <c r="DM8" s="642"/>
      <c r="DN8" s="642"/>
      <c r="DO8" s="642"/>
      <c r="DP8" s="643"/>
      <c r="DQ8" s="650">
        <v>2996134</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15293</v>
      </c>
      <c r="S9" s="642"/>
      <c r="T9" s="642"/>
      <c r="U9" s="642"/>
      <c r="V9" s="642"/>
      <c r="W9" s="642"/>
      <c r="X9" s="642"/>
      <c r="Y9" s="643"/>
      <c r="Z9" s="644">
        <v>0.1</v>
      </c>
      <c r="AA9" s="644"/>
      <c r="AB9" s="644"/>
      <c r="AC9" s="644"/>
      <c r="AD9" s="645">
        <v>15293</v>
      </c>
      <c r="AE9" s="645"/>
      <c r="AF9" s="645"/>
      <c r="AG9" s="645"/>
      <c r="AH9" s="645"/>
      <c r="AI9" s="645"/>
      <c r="AJ9" s="645"/>
      <c r="AK9" s="645"/>
      <c r="AL9" s="646">
        <v>0.2</v>
      </c>
      <c r="AM9" s="647"/>
      <c r="AN9" s="647"/>
      <c r="AO9" s="648"/>
      <c r="AP9" s="638" t="s">
        <v>244</v>
      </c>
      <c r="AQ9" s="639"/>
      <c r="AR9" s="639"/>
      <c r="AS9" s="639"/>
      <c r="AT9" s="639"/>
      <c r="AU9" s="639"/>
      <c r="AV9" s="639"/>
      <c r="AW9" s="639"/>
      <c r="AX9" s="639"/>
      <c r="AY9" s="639"/>
      <c r="AZ9" s="639"/>
      <c r="BA9" s="639"/>
      <c r="BB9" s="639"/>
      <c r="BC9" s="639"/>
      <c r="BD9" s="639"/>
      <c r="BE9" s="639"/>
      <c r="BF9" s="640"/>
      <c r="BG9" s="641">
        <v>1504325</v>
      </c>
      <c r="BH9" s="642"/>
      <c r="BI9" s="642"/>
      <c r="BJ9" s="642"/>
      <c r="BK9" s="642"/>
      <c r="BL9" s="642"/>
      <c r="BM9" s="642"/>
      <c r="BN9" s="643"/>
      <c r="BO9" s="644">
        <v>30.6</v>
      </c>
      <c r="BP9" s="644"/>
      <c r="BQ9" s="644"/>
      <c r="BR9" s="644"/>
      <c r="BS9" s="650" t="s">
        <v>185</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2567414</v>
      </c>
      <c r="CS9" s="642"/>
      <c r="CT9" s="642"/>
      <c r="CU9" s="642"/>
      <c r="CV9" s="642"/>
      <c r="CW9" s="642"/>
      <c r="CX9" s="642"/>
      <c r="CY9" s="643"/>
      <c r="CZ9" s="644">
        <v>14.2</v>
      </c>
      <c r="DA9" s="644"/>
      <c r="DB9" s="644"/>
      <c r="DC9" s="644"/>
      <c r="DD9" s="650">
        <v>644937</v>
      </c>
      <c r="DE9" s="642"/>
      <c r="DF9" s="642"/>
      <c r="DG9" s="642"/>
      <c r="DH9" s="642"/>
      <c r="DI9" s="642"/>
      <c r="DJ9" s="642"/>
      <c r="DK9" s="642"/>
      <c r="DL9" s="642"/>
      <c r="DM9" s="642"/>
      <c r="DN9" s="642"/>
      <c r="DO9" s="642"/>
      <c r="DP9" s="643"/>
      <c r="DQ9" s="650">
        <v>1347424</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247</v>
      </c>
      <c r="S10" s="642"/>
      <c r="T10" s="642"/>
      <c r="U10" s="642"/>
      <c r="V10" s="642"/>
      <c r="W10" s="642"/>
      <c r="X10" s="642"/>
      <c r="Y10" s="643"/>
      <c r="Z10" s="644" t="s">
        <v>247</v>
      </c>
      <c r="AA10" s="644"/>
      <c r="AB10" s="644"/>
      <c r="AC10" s="644"/>
      <c r="AD10" s="645" t="s">
        <v>247</v>
      </c>
      <c r="AE10" s="645"/>
      <c r="AF10" s="645"/>
      <c r="AG10" s="645"/>
      <c r="AH10" s="645"/>
      <c r="AI10" s="645"/>
      <c r="AJ10" s="645"/>
      <c r="AK10" s="645"/>
      <c r="AL10" s="646" t="s">
        <v>185</v>
      </c>
      <c r="AM10" s="647"/>
      <c r="AN10" s="647"/>
      <c r="AO10" s="648"/>
      <c r="AP10" s="638" t="s">
        <v>248</v>
      </c>
      <c r="AQ10" s="639"/>
      <c r="AR10" s="639"/>
      <c r="AS10" s="639"/>
      <c r="AT10" s="639"/>
      <c r="AU10" s="639"/>
      <c r="AV10" s="639"/>
      <c r="AW10" s="639"/>
      <c r="AX10" s="639"/>
      <c r="AY10" s="639"/>
      <c r="AZ10" s="639"/>
      <c r="BA10" s="639"/>
      <c r="BB10" s="639"/>
      <c r="BC10" s="639"/>
      <c r="BD10" s="639"/>
      <c r="BE10" s="639"/>
      <c r="BF10" s="640"/>
      <c r="BG10" s="641">
        <v>93551</v>
      </c>
      <c r="BH10" s="642"/>
      <c r="BI10" s="642"/>
      <c r="BJ10" s="642"/>
      <c r="BK10" s="642"/>
      <c r="BL10" s="642"/>
      <c r="BM10" s="642"/>
      <c r="BN10" s="643"/>
      <c r="BO10" s="644">
        <v>1.9</v>
      </c>
      <c r="BP10" s="644"/>
      <c r="BQ10" s="644"/>
      <c r="BR10" s="644"/>
      <c r="BS10" s="650" t="s">
        <v>185</v>
      </c>
      <c r="BT10" s="642"/>
      <c r="BU10" s="642"/>
      <c r="BV10" s="642"/>
      <c r="BW10" s="642"/>
      <c r="BX10" s="642"/>
      <c r="BY10" s="642"/>
      <c r="BZ10" s="642"/>
      <c r="CA10" s="642"/>
      <c r="CB10" s="651"/>
      <c r="CD10" s="656" t="s">
        <v>249</v>
      </c>
      <c r="CE10" s="657"/>
      <c r="CF10" s="657"/>
      <c r="CG10" s="657"/>
      <c r="CH10" s="657"/>
      <c r="CI10" s="657"/>
      <c r="CJ10" s="657"/>
      <c r="CK10" s="657"/>
      <c r="CL10" s="657"/>
      <c r="CM10" s="657"/>
      <c r="CN10" s="657"/>
      <c r="CO10" s="657"/>
      <c r="CP10" s="657"/>
      <c r="CQ10" s="658"/>
      <c r="CR10" s="641">
        <v>21027</v>
      </c>
      <c r="CS10" s="642"/>
      <c r="CT10" s="642"/>
      <c r="CU10" s="642"/>
      <c r="CV10" s="642"/>
      <c r="CW10" s="642"/>
      <c r="CX10" s="642"/>
      <c r="CY10" s="643"/>
      <c r="CZ10" s="644">
        <v>0.1</v>
      </c>
      <c r="DA10" s="644"/>
      <c r="DB10" s="644"/>
      <c r="DC10" s="644"/>
      <c r="DD10" s="650" t="s">
        <v>185</v>
      </c>
      <c r="DE10" s="642"/>
      <c r="DF10" s="642"/>
      <c r="DG10" s="642"/>
      <c r="DH10" s="642"/>
      <c r="DI10" s="642"/>
      <c r="DJ10" s="642"/>
      <c r="DK10" s="642"/>
      <c r="DL10" s="642"/>
      <c r="DM10" s="642"/>
      <c r="DN10" s="642"/>
      <c r="DO10" s="642"/>
      <c r="DP10" s="643"/>
      <c r="DQ10" s="650">
        <v>355</v>
      </c>
      <c r="DR10" s="642"/>
      <c r="DS10" s="642"/>
      <c r="DT10" s="642"/>
      <c r="DU10" s="642"/>
      <c r="DV10" s="642"/>
      <c r="DW10" s="642"/>
      <c r="DX10" s="642"/>
      <c r="DY10" s="642"/>
      <c r="DZ10" s="642"/>
      <c r="EA10" s="642"/>
      <c r="EB10" s="642"/>
      <c r="EC10" s="651"/>
    </row>
    <row r="11" spans="2:143" ht="11.25" customHeight="1" x14ac:dyDescent="0.15">
      <c r="B11" s="638" t="s">
        <v>250</v>
      </c>
      <c r="C11" s="639"/>
      <c r="D11" s="639"/>
      <c r="E11" s="639"/>
      <c r="F11" s="639"/>
      <c r="G11" s="639"/>
      <c r="H11" s="639"/>
      <c r="I11" s="639"/>
      <c r="J11" s="639"/>
      <c r="K11" s="639"/>
      <c r="L11" s="639"/>
      <c r="M11" s="639"/>
      <c r="N11" s="639"/>
      <c r="O11" s="639"/>
      <c r="P11" s="639"/>
      <c r="Q11" s="640"/>
      <c r="R11" s="641" t="s">
        <v>138</v>
      </c>
      <c r="S11" s="642"/>
      <c r="T11" s="642"/>
      <c r="U11" s="642"/>
      <c r="V11" s="642"/>
      <c r="W11" s="642"/>
      <c r="X11" s="642"/>
      <c r="Y11" s="643"/>
      <c r="Z11" s="644" t="s">
        <v>247</v>
      </c>
      <c r="AA11" s="644"/>
      <c r="AB11" s="644"/>
      <c r="AC11" s="644"/>
      <c r="AD11" s="645" t="s">
        <v>247</v>
      </c>
      <c r="AE11" s="645"/>
      <c r="AF11" s="645"/>
      <c r="AG11" s="645"/>
      <c r="AH11" s="645"/>
      <c r="AI11" s="645"/>
      <c r="AJ11" s="645"/>
      <c r="AK11" s="645"/>
      <c r="AL11" s="646" t="s">
        <v>185</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414753</v>
      </c>
      <c r="BH11" s="642"/>
      <c r="BI11" s="642"/>
      <c r="BJ11" s="642"/>
      <c r="BK11" s="642"/>
      <c r="BL11" s="642"/>
      <c r="BM11" s="642"/>
      <c r="BN11" s="643"/>
      <c r="BO11" s="644">
        <v>8.4</v>
      </c>
      <c r="BP11" s="644"/>
      <c r="BQ11" s="644"/>
      <c r="BR11" s="644"/>
      <c r="BS11" s="650">
        <v>82123</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481856</v>
      </c>
      <c r="CS11" s="642"/>
      <c r="CT11" s="642"/>
      <c r="CU11" s="642"/>
      <c r="CV11" s="642"/>
      <c r="CW11" s="642"/>
      <c r="CX11" s="642"/>
      <c r="CY11" s="643"/>
      <c r="CZ11" s="644">
        <v>2.7</v>
      </c>
      <c r="DA11" s="644"/>
      <c r="DB11" s="644"/>
      <c r="DC11" s="644"/>
      <c r="DD11" s="650">
        <v>149077</v>
      </c>
      <c r="DE11" s="642"/>
      <c r="DF11" s="642"/>
      <c r="DG11" s="642"/>
      <c r="DH11" s="642"/>
      <c r="DI11" s="642"/>
      <c r="DJ11" s="642"/>
      <c r="DK11" s="642"/>
      <c r="DL11" s="642"/>
      <c r="DM11" s="642"/>
      <c r="DN11" s="642"/>
      <c r="DO11" s="642"/>
      <c r="DP11" s="643"/>
      <c r="DQ11" s="650">
        <v>307837</v>
      </c>
      <c r="DR11" s="642"/>
      <c r="DS11" s="642"/>
      <c r="DT11" s="642"/>
      <c r="DU11" s="642"/>
      <c r="DV11" s="642"/>
      <c r="DW11" s="642"/>
      <c r="DX11" s="642"/>
      <c r="DY11" s="642"/>
      <c r="DZ11" s="642"/>
      <c r="EA11" s="642"/>
      <c r="EB11" s="642"/>
      <c r="EC11" s="651"/>
    </row>
    <row r="12" spans="2:143" ht="11.25" customHeight="1" x14ac:dyDescent="0.15">
      <c r="B12" s="638" t="s">
        <v>253</v>
      </c>
      <c r="C12" s="639"/>
      <c r="D12" s="639"/>
      <c r="E12" s="639"/>
      <c r="F12" s="639"/>
      <c r="G12" s="639"/>
      <c r="H12" s="639"/>
      <c r="I12" s="639"/>
      <c r="J12" s="639"/>
      <c r="K12" s="639"/>
      <c r="L12" s="639"/>
      <c r="M12" s="639"/>
      <c r="N12" s="639"/>
      <c r="O12" s="639"/>
      <c r="P12" s="639"/>
      <c r="Q12" s="640"/>
      <c r="R12" s="641">
        <v>671716</v>
      </c>
      <c r="S12" s="642"/>
      <c r="T12" s="642"/>
      <c r="U12" s="642"/>
      <c r="V12" s="642"/>
      <c r="W12" s="642"/>
      <c r="X12" s="642"/>
      <c r="Y12" s="643"/>
      <c r="Z12" s="644">
        <v>3.5</v>
      </c>
      <c r="AA12" s="644"/>
      <c r="AB12" s="644"/>
      <c r="AC12" s="644"/>
      <c r="AD12" s="645">
        <v>671716</v>
      </c>
      <c r="AE12" s="645"/>
      <c r="AF12" s="645"/>
      <c r="AG12" s="645"/>
      <c r="AH12" s="645"/>
      <c r="AI12" s="645"/>
      <c r="AJ12" s="645"/>
      <c r="AK12" s="645"/>
      <c r="AL12" s="646">
        <v>6.8</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2491501</v>
      </c>
      <c r="BH12" s="642"/>
      <c r="BI12" s="642"/>
      <c r="BJ12" s="642"/>
      <c r="BK12" s="642"/>
      <c r="BL12" s="642"/>
      <c r="BM12" s="642"/>
      <c r="BN12" s="643"/>
      <c r="BO12" s="644">
        <v>50.6</v>
      </c>
      <c r="BP12" s="644"/>
      <c r="BQ12" s="644"/>
      <c r="BR12" s="644"/>
      <c r="BS12" s="650" t="s">
        <v>247</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118970</v>
      </c>
      <c r="CS12" s="642"/>
      <c r="CT12" s="642"/>
      <c r="CU12" s="642"/>
      <c r="CV12" s="642"/>
      <c r="CW12" s="642"/>
      <c r="CX12" s="642"/>
      <c r="CY12" s="643"/>
      <c r="CZ12" s="644">
        <v>0.7</v>
      </c>
      <c r="DA12" s="644"/>
      <c r="DB12" s="644"/>
      <c r="DC12" s="644"/>
      <c r="DD12" s="650" t="s">
        <v>247</v>
      </c>
      <c r="DE12" s="642"/>
      <c r="DF12" s="642"/>
      <c r="DG12" s="642"/>
      <c r="DH12" s="642"/>
      <c r="DI12" s="642"/>
      <c r="DJ12" s="642"/>
      <c r="DK12" s="642"/>
      <c r="DL12" s="642"/>
      <c r="DM12" s="642"/>
      <c r="DN12" s="642"/>
      <c r="DO12" s="642"/>
      <c r="DP12" s="643"/>
      <c r="DQ12" s="650">
        <v>108473</v>
      </c>
      <c r="DR12" s="642"/>
      <c r="DS12" s="642"/>
      <c r="DT12" s="642"/>
      <c r="DU12" s="642"/>
      <c r="DV12" s="642"/>
      <c r="DW12" s="642"/>
      <c r="DX12" s="642"/>
      <c r="DY12" s="642"/>
      <c r="DZ12" s="642"/>
      <c r="EA12" s="642"/>
      <c r="EB12" s="642"/>
      <c r="EC12" s="651"/>
    </row>
    <row r="13" spans="2:143" ht="11.25" customHeight="1" x14ac:dyDescent="0.15">
      <c r="B13" s="638" t="s">
        <v>256</v>
      </c>
      <c r="C13" s="639"/>
      <c r="D13" s="639"/>
      <c r="E13" s="639"/>
      <c r="F13" s="639"/>
      <c r="G13" s="639"/>
      <c r="H13" s="639"/>
      <c r="I13" s="639"/>
      <c r="J13" s="639"/>
      <c r="K13" s="639"/>
      <c r="L13" s="639"/>
      <c r="M13" s="639"/>
      <c r="N13" s="639"/>
      <c r="O13" s="639"/>
      <c r="P13" s="639"/>
      <c r="Q13" s="640"/>
      <c r="R13" s="641">
        <v>3530</v>
      </c>
      <c r="S13" s="642"/>
      <c r="T13" s="642"/>
      <c r="U13" s="642"/>
      <c r="V13" s="642"/>
      <c r="W13" s="642"/>
      <c r="X13" s="642"/>
      <c r="Y13" s="643"/>
      <c r="Z13" s="644">
        <v>0</v>
      </c>
      <c r="AA13" s="644"/>
      <c r="AB13" s="644"/>
      <c r="AC13" s="644"/>
      <c r="AD13" s="645">
        <v>3530</v>
      </c>
      <c r="AE13" s="645"/>
      <c r="AF13" s="645"/>
      <c r="AG13" s="645"/>
      <c r="AH13" s="645"/>
      <c r="AI13" s="645"/>
      <c r="AJ13" s="645"/>
      <c r="AK13" s="645"/>
      <c r="AL13" s="646">
        <v>0</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2487144</v>
      </c>
      <c r="BH13" s="642"/>
      <c r="BI13" s="642"/>
      <c r="BJ13" s="642"/>
      <c r="BK13" s="642"/>
      <c r="BL13" s="642"/>
      <c r="BM13" s="642"/>
      <c r="BN13" s="643"/>
      <c r="BO13" s="644">
        <v>50.5</v>
      </c>
      <c r="BP13" s="644"/>
      <c r="BQ13" s="644"/>
      <c r="BR13" s="644"/>
      <c r="BS13" s="650" t="s">
        <v>185</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2118569</v>
      </c>
      <c r="CS13" s="642"/>
      <c r="CT13" s="642"/>
      <c r="CU13" s="642"/>
      <c r="CV13" s="642"/>
      <c r="CW13" s="642"/>
      <c r="CX13" s="642"/>
      <c r="CY13" s="643"/>
      <c r="CZ13" s="644">
        <v>11.7</v>
      </c>
      <c r="DA13" s="644"/>
      <c r="DB13" s="644"/>
      <c r="DC13" s="644"/>
      <c r="DD13" s="650">
        <v>590265</v>
      </c>
      <c r="DE13" s="642"/>
      <c r="DF13" s="642"/>
      <c r="DG13" s="642"/>
      <c r="DH13" s="642"/>
      <c r="DI13" s="642"/>
      <c r="DJ13" s="642"/>
      <c r="DK13" s="642"/>
      <c r="DL13" s="642"/>
      <c r="DM13" s="642"/>
      <c r="DN13" s="642"/>
      <c r="DO13" s="642"/>
      <c r="DP13" s="643"/>
      <c r="DQ13" s="650">
        <v>1198550</v>
      </c>
      <c r="DR13" s="642"/>
      <c r="DS13" s="642"/>
      <c r="DT13" s="642"/>
      <c r="DU13" s="642"/>
      <c r="DV13" s="642"/>
      <c r="DW13" s="642"/>
      <c r="DX13" s="642"/>
      <c r="DY13" s="642"/>
      <c r="DZ13" s="642"/>
      <c r="EA13" s="642"/>
      <c r="EB13" s="642"/>
      <c r="EC13" s="651"/>
    </row>
    <row r="14" spans="2:143" ht="11.25" customHeight="1" x14ac:dyDescent="0.15">
      <c r="B14" s="638" t="s">
        <v>259</v>
      </c>
      <c r="C14" s="639"/>
      <c r="D14" s="639"/>
      <c r="E14" s="639"/>
      <c r="F14" s="639"/>
      <c r="G14" s="639"/>
      <c r="H14" s="639"/>
      <c r="I14" s="639"/>
      <c r="J14" s="639"/>
      <c r="K14" s="639"/>
      <c r="L14" s="639"/>
      <c r="M14" s="639"/>
      <c r="N14" s="639"/>
      <c r="O14" s="639"/>
      <c r="P14" s="639"/>
      <c r="Q14" s="640"/>
      <c r="R14" s="641" t="s">
        <v>185</v>
      </c>
      <c r="S14" s="642"/>
      <c r="T14" s="642"/>
      <c r="U14" s="642"/>
      <c r="V14" s="642"/>
      <c r="W14" s="642"/>
      <c r="X14" s="642"/>
      <c r="Y14" s="643"/>
      <c r="Z14" s="644" t="s">
        <v>138</v>
      </c>
      <c r="AA14" s="644"/>
      <c r="AB14" s="644"/>
      <c r="AC14" s="644"/>
      <c r="AD14" s="645" t="s">
        <v>247</v>
      </c>
      <c r="AE14" s="645"/>
      <c r="AF14" s="645"/>
      <c r="AG14" s="645"/>
      <c r="AH14" s="645"/>
      <c r="AI14" s="645"/>
      <c r="AJ14" s="645"/>
      <c r="AK14" s="645"/>
      <c r="AL14" s="646" t="s">
        <v>247</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133254</v>
      </c>
      <c r="BH14" s="642"/>
      <c r="BI14" s="642"/>
      <c r="BJ14" s="642"/>
      <c r="BK14" s="642"/>
      <c r="BL14" s="642"/>
      <c r="BM14" s="642"/>
      <c r="BN14" s="643"/>
      <c r="BO14" s="644">
        <v>2.7</v>
      </c>
      <c r="BP14" s="644"/>
      <c r="BQ14" s="644"/>
      <c r="BR14" s="644"/>
      <c r="BS14" s="650" t="s">
        <v>247</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785271</v>
      </c>
      <c r="CS14" s="642"/>
      <c r="CT14" s="642"/>
      <c r="CU14" s="642"/>
      <c r="CV14" s="642"/>
      <c r="CW14" s="642"/>
      <c r="CX14" s="642"/>
      <c r="CY14" s="643"/>
      <c r="CZ14" s="644">
        <v>4.3</v>
      </c>
      <c r="DA14" s="644"/>
      <c r="DB14" s="644"/>
      <c r="DC14" s="644"/>
      <c r="DD14" s="650">
        <v>59040</v>
      </c>
      <c r="DE14" s="642"/>
      <c r="DF14" s="642"/>
      <c r="DG14" s="642"/>
      <c r="DH14" s="642"/>
      <c r="DI14" s="642"/>
      <c r="DJ14" s="642"/>
      <c r="DK14" s="642"/>
      <c r="DL14" s="642"/>
      <c r="DM14" s="642"/>
      <c r="DN14" s="642"/>
      <c r="DO14" s="642"/>
      <c r="DP14" s="643"/>
      <c r="DQ14" s="650">
        <v>748666</v>
      </c>
      <c r="DR14" s="642"/>
      <c r="DS14" s="642"/>
      <c r="DT14" s="642"/>
      <c r="DU14" s="642"/>
      <c r="DV14" s="642"/>
      <c r="DW14" s="642"/>
      <c r="DX14" s="642"/>
      <c r="DY14" s="642"/>
      <c r="DZ14" s="642"/>
      <c r="EA14" s="642"/>
      <c r="EB14" s="642"/>
      <c r="EC14" s="651"/>
    </row>
    <row r="15" spans="2:143" ht="11.25" customHeight="1" x14ac:dyDescent="0.15">
      <c r="B15" s="638" t="s">
        <v>262</v>
      </c>
      <c r="C15" s="639"/>
      <c r="D15" s="639"/>
      <c r="E15" s="639"/>
      <c r="F15" s="639"/>
      <c r="G15" s="639"/>
      <c r="H15" s="639"/>
      <c r="I15" s="639"/>
      <c r="J15" s="639"/>
      <c r="K15" s="639"/>
      <c r="L15" s="639"/>
      <c r="M15" s="639"/>
      <c r="N15" s="639"/>
      <c r="O15" s="639"/>
      <c r="P15" s="639"/>
      <c r="Q15" s="640"/>
      <c r="R15" s="641">
        <v>46436</v>
      </c>
      <c r="S15" s="642"/>
      <c r="T15" s="642"/>
      <c r="U15" s="642"/>
      <c r="V15" s="642"/>
      <c r="W15" s="642"/>
      <c r="X15" s="642"/>
      <c r="Y15" s="643"/>
      <c r="Z15" s="644">
        <v>0.2</v>
      </c>
      <c r="AA15" s="644"/>
      <c r="AB15" s="644"/>
      <c r="AC15" s="644"/>
      <c r="AD15" s="645">
        <v>46436</v>
      </c>
      <c r="AE15" s="645"/>
      <c r="AF15" s="645"/>
      <c r="AG15" s="645"/>
      <c r="AH15" s="645"/>
      <c r="AI15" s="645"/>
      <c r="AJ15" s="645"/>
      <c r="AK15" s="645"/>
      <c r="AL15" s="646">
        <v>0.5</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214203</v>
      </c>
      <c r="BH15" s="642"/>
      <c r="BI15" s="642"/>
      <c r="BJ15" s="642"/>
      <c r="BK15" s="642"/>
      <c r="BL15" s="642"/>
      <c r="BM15" s="642"/>
      <c r="BN15" s="643"/>
      <c r="BO15" s="644">
        <v>4.4000000000000004</v>
      </c>
      <c r="BP15" s="644"/>
      <c r="BQ15" s="644"/>
      <c r="BR15" s="644"/>
      <c r="BS15" s="650" t="s">
        <v>247</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2229191</v>
      </c>
      <c r="CS15" s="642"/>
      <c r="CT15" s="642"/>
      <c r="CU15" s="642"/>
      <c r="CV15" s="642"/>
      <c r="CW15" s="642"/>
      <c r="CX15" s="642"/>
      <c r="CY15" s="643"/>
      <c r="CZ15" s="644">
        <v>12.3</v>
      </c>
      <c r="DA15" s="644"/>
      <c r="DB15" s="644"/>
      <c r="DC15" s="644"/>
      <c r="DD15" s="650">
        <v>531853</v>
      </c>
      <c r="DE15" s="642"/>
      <c r="DF15" s="642"/>
      <c r="DG15" s="642"/>
      <c r="DH15" s="642"/>
      <c r="DI15" s="642"/>
      <c r="DJ15" s="642"/>
      <c r="DK15" s="642"/>
      <c r="DL15" s="642"/>
      <c r="DM15" s="642"/>
      <c r="DN15" s="642"/>
      <c r="DO15" s="642"/>
      <c r="DP15" s="643"/>
      <c r="DQ15" s="650">
        <v>1588555</v>
      </c>
      <c r="DR15" s="642"/>
      <c r="DS15" s="642"/>
      <c r="DT15" s="642"/>
      <c r="DU15" s="642"/>
      <c r="DV15" s="642"/>
      <c r="DW15" s="642"/>
      <c r="DX15" s="642"/>
      <c r="DY15" s="642"/>
      <c r="DZ15" s="642"/>
      <c r="EA15" s="642"/>
      <c r="EB15" s="642"/>
      <c r="EC15" s="651"/>
    </row>
    <row r="16" spans="2:143" ht="11.25" customHeight="1" x14ac:dyDescent="0.15">
      <c r="B16" s="638" t="s">
        <v>265</v>
      </c>
      <c r="C16" s="639"/>
      <c r="D16" s="639"/>
      <c r="E16" s="639"/>
      <c r="F16" s="639"/>
      <c r="G16" s="639"/>
      <c r="H16" s="639"/>
      <c r="I16" s="639"/>
      <c r="J16" s="639"/>
      <c r="K16" s="639"/>
      <c r="L16" s="639"/>
      <c r="M16" s="639"/>
      <c r="N16" s="639"/>
      <c r="O16" s="639"/>
      <c r="P16" s="639"/>
      <c r="Q16" s="640"/>
      <c r="R16" s="641" t="s">
        <v>185</v>
      </c>
      <c r="S16" s="642"/>
      <c r="T16" s="642"/>
      <c r="U16" s="642"/>
      <c r="V16" s="642"/>
      <c r="W16" s="642"/>
      <c r="X16" s="642"/>
      <c r="Y16" s="643"/>
      <c r="Z16" s="644" t="s">
        <v>247</v>
      </c>
      <c r="AA16" s="644"/>
      <c r="AB16" s="644"/>
      <c r="AC16" s="644"/>
      <c r="AD16" s="645" t="s">
        <v>138</v>
      </c>
      <c r="AE16" s="645"/>
      <c r="AF16" s="645"/>
      <c r="AG16" s="645"/>
      <c r="AH16" s="645"/>
      <c r="AI16" s="645"/>
      <c r="AJ16" s="645"/>
      <c r="AK16" s="645"/>
      <c r="AL16" s="646" t="s">
        <v>247</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247</v>
      </c>
      <c r="BH16" s="642"/>
      <c r="BI16" s="642"/>
      <c r="BJ16" s="642"/>
      <c r="BK16" s="642"/>
      <c r="BL16" s="642"/>
      <c r="BM16" s="642"/>
      <c r="BN16" s="643"/>
      <c r="BO16" s="644" t="s">
        <v>185</v>
      </c>
      <c r="BP16" s="644"/>
      <c r="BQ16" s="644"/>
      <c r="BR16" s="644"/>
      <c r="BS16" s="650" t="s">
        <v>138</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33168</v>
      </c>
      <c r="CS16" s="642"/>
      <c r="CT16" s="642"/>
      <c r="CU16" s="642"/>
      <c r="CV16" s="642"/>
      <c r="CW16" s="642"/>
      <c r="CX16" s="642"/>
      <c r="CY16" s="643"/>
      <c r="CZ16" s="644">
        <v>0.2</v>
      </c>
      <c r="DA16" s="644"/>
      <c r="DB16" s="644"/>
      <c r="DC16" s="644"/>
      <c r="DD16" s="650" t="s">
        <v>247</v>
      </c>
      <c r="DE16" s="642"/>
      <c r="DF16" s="642"/>
      <c r="DG16" s="642"/>
      <c r="DH16" s="642"/>
      <c r="DI16" s="642"/>
      <c r="DJ16" s="642"/>
      <c r="DK16" s="642"/>
      <c r="DL16" s="642"/>
      <c r="DM16" s="642"/>
      <c r="DN16" s="642"/>
      <c r="DO16" s="642"/>
      <c r="DP16" s="643"/>
      <c r="DQ16" s="650">
        <v>9816</v>
      </c>
      <c r="DR16" s="642"/>
      <c r="DS16" s="642"/>
      <c r="DT16" s="642"/>
      <c r="DU16" s="642"/>
      <c r="DV16" s="642"/>
      <c r="DW16" s="642"/>
      <c r="DX16" s="642"/>
      <c r="DY16" s="642"/>
      <c r="DZ16" s="642"/>
      <c r="EA16" s="642"/>
      <c r="EB16" s="642"/>
      <c r="EC16" s="651"/>
    </row>
    <row r="17" spans="2:133" ht="11.25" customHeight="1" x14ac:dyDescent="0.15">
      <c r="B17" s="638" t="s">
        <v>268</v>
      </c>
      <c r="C17" s="639"/>
      <c r="D17" s="639"/>
      <c r="E17" s="639"/>
      <c r="F17" s="639"/>
      <c r="G17" s="639"/>
      <c r="H17" s="639"/>
      <c r="I17" s="639"/>
      <c r="J17" s="639"/>
      <c r="K17" s="639"/>
      <c r="L17" s="639"/>
      <c r="M17" s="639"/>
      <c r="N17" s="639"/>
      <c r="O17" s="639"/>
      <c r="P17" s="639"/>
      <c r="Q17" s="640"/>
      <c r="R17" s="641">
        <v>27751</v>
      </c>
      <c r="S17" s="642"/>
      <c r="T17" s="642"/>
      <c r="U17" s="642"/>
      <c r="V17" s="642"/>
      <c r="W17" s="642"/>
      <c r="X17" s="642"/>
      <c r="Y17" s="643"/>
      <c r="Z17" s="644">
        <v>0.1</v>
      </c>
      <c r="AA17" s="644"/>
      <c r="AB17" s="644"/>
      <c r="AC17" s="644"/>
      <c r="AD17" s="645">
        <v>27751</v>
      </c>
      <c r="AE17" s="645"/>
      <c r="AF17" s="645"/>
      <c r="AG17" s="645"/>
      <c r="AH17" s="645"/>
      <c r="AI17" s="645"/>
      <c r="AJ17" s="645"/>
      <c r="AK17" s="645"/>
      <c r="AL17" s="646">
        <v>0.3</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185</v>
      </c>
      <c r="BH17" s="642"/>
      <c r="BI17" s="642"/>
      <c r="BJ17" s="642"/>
      <c r="BK17" s="642"/>
      <c r="BL17" s="642"/>
      <c r="BM17" s="642"/>
      <c r="BN17" s="643"/>
      <c r="BO17" s="644" t="s">
        <v>247</v>
      </c>
      <c r="BP17" s="644"/>
      <c r="BQ17" s="644"/>
      <c r="BR17" s="644"/>
      <c r="BS17" s="650" t="s">
        <v>247</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1618187</v>
      </c>
      <c r="CS17" s="642"/>
      <c r="CT17" s="642"/>
      <c r="CU17" s="642"/>
      <c r="CV17" s="642"/>
      <c r="CW17" s="642"/>
      <c r="CX17" s="642"/>
      <c r="CY17" s="643"/>
      <c r="CZ17" s="644">
        <v>8.9</v>
      </c>
      <c r="DA17" s="644"/>
      <c r="DB17" s="644"/>
      <c r="DC17" s="644"/>
      <c r="DD17" s="650" t="s">
        <v>138</v>
      </c>
      <c r="DE17" s="642"/>
      <c r="DF17" s="642"/>
      <c r="DG17" s="642"/>
      <c r="DH17" s="642"/>
      <c r="DI17" s="642"/>
      <c r="DJ17" s="642"/>
      <c r="DK17" s="642"/>
      <c r="DL17" s="642"/>
      <c r="DM17" s="642"/>
      <c r="DN17" s="642"/>
      <c r="DO17" s="642"/>
      <c r="DP17" s="643"/>
      <c r="DQ17" s="650">
        <v>1597304</v>
      </c>
      <c r="DR17" s="642"/>
      <c r="DS17" s="642"/>
      <c r="DT17" s="642"/>
      <c r="DU17" s="642"/>
      <c r="DV17" s="642"/>
      <c r="DW17" s="642"/>
      <c r="DX17" s="642"/>
      <c r="DY17" s="642"/>
      <c r="DZ17" s="642"/>
      <c r="EA17" s="642"/>
      <c r="EB17" s="642"/>
      <c r="EC17" s="651"/>
    </row>
    <row r="18" spans="2:133" ht="11.25" customHeight="1" x14ac:dyDescent="0.15">
      <c r="B18" s="638" t="s">
        <v>271</v>
      </c>
      <c r="C18" s="639"/>
      <c r="D18" s="639"/>
      <c r="E18" s="639"/>
      <c r="F18" s="639"/>
      <c r="G18" s="639"/>
      <c r="H18" s="639"/>
      <c r="I18" s="639"/>
      <c r="J18" s="639"/>
      <c r="K18" s="639"/>
      <c r="L18" s="639"/>
      <c r="M18" s="639"/>
      <c r="N18" s="639"/>
      <c r="O18" s="639"/>
      <c r="P18" s="639"/>
      <c r="Q18" s="640"/>
      <c r="R18" s="641">
        <v>4650962</v>
      </c>
      <c r="S18" s="642"/>
      <c r="T18" s="642"/>
      <c r="U18" s="642"/>
      <c r="V18" s="642"/>
      <c r="W18" s="642"/>
      <c r="X18" s="642"/>
      <c r="Y18" s="643"/>
      <c r="Z18" s="644">
        <v>24.5</v>
      </c>
      <c r="AA18" s="644"/>
      <c r="AB18" s="644"/>
      <c r="AC18" s="644"/>
      <c r="AD18" s="645">
        <v>4037627</v>
      </c>
      <c r="AE18" s="645"/>
      <c r="AF18" s="645"/>
      <c r="AG18" s="645"/>
      <c r="AH18" s="645"/>
      <c r="AI18" s="645"/>
      <c r="AJ18" s="645"/>
      <c r="AK18" s="645"/>
      <c r="AL18" s="646">
        <v>40.6</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247</v>
      </c>
      <c r="BH18" s="642"/>
      <c r="BI18" s="642"/>
      <c r="BJ18" s="642"/>
      <c r="BK18" s="642"/>
      <c r="BL18" s="642"/>
      <c r="BM18" s="642"/>
      <c r="BN18" s="643"/>
      <c r="BO18" s="644" t="s">
        <v>247</v>
      </c>
      <c r="BP18" s="644"/>
      <c r="BQ18" s="644"/>
      <c r="BR18" s="644"/>
      <c r="BS18" s="650" t="s">
        <v>247</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138</v>
      </c>
      <c r="CS18" s="642"/>
      <c r="CT18" s="642"/>
      <c r="CU18" s="642"/>
      <c r="CV18" s="642"/>
      <c r="CW18" s="642"/>
      <c r="CX18" s="642"/>
      <c r="CY18" s="643"/>
      <c r="CZ18" s="644" t="s">
        <v>138</v>
      </c>
      <c r="DA18" s="644"/>
      <c r="DB18" s="644"/>
      <c r="DC18" s="644"/>
      <c r="DD18" s="650" t="s">
        <v>247</v>
      </c>
      <c r="DE18" s="642"/>
      <c r="DF18" s="642"/>
      <c r="DG18" s="642"/>
      <c r="DH18" s="642"/>
      <c r="DI18" s="642"/>
      <c r="DJ18" s="642"/>
      <c r="DK18" s="642"/>
      <c r="DL18" s="642"/>
      <c r="DM18" s="642"/>
      <c r="DN18" s="642"/>
      <c r="DO18" s="642"/>
      <c r="DP18" s="643"/>
      <c r="DQ18" s="650" t="s">
        <v>185</v>
      </c>
      <c r="DR18" s="642"/>
      <c r="DS18" s="642"/>
      <c r="DT18" s="642"/>
      <c r="DU18" s="642"/>
      <c r="DV18" s="642"/>
      <c r="DW18" s="642"/>
      <c r="DX18" s="642"/>
      <c r="DY18" s="642"/>
      <c r="DZ18" s="642"/>
      <c r="EA18" s="642"/>
      <c r="EB18" s="642"/>
      <c r="EC18" s="651"/>
    </row>
    <row r="19" spans="2:133" ht="11.25" customHeight="1" x14ac:dyDescent="0.15">
      <c r="B19" s="638" t="s">
        <v>274</v>
      </c>
      <c r="C19" s="639"/>
      <c r="D19" s="639"/>
      <c r="E19" s="639"/>
      <c r="F19" s="639"/>
      <c r="G19" s="639"/>
      <c r="H19" s="639"/>
      <c r="I19" s="639"/>
      <c r="J19" s="639"/>
      <c r="K19" s="639"/>
      <c r="L19" s="639"/>
      <c r="M19" s="639"/>
      <c r="N19" s="639"/>
      <c r="O19" s="639"/>
      <c r="P19" s="639"/>
      <c r="Q19" s="640"/>
      <c r="R19" s="641">
        <v>4037627</v>
      </c>
      <c r="S19" s="642"/>
      <c r="T19" s="642"/>
      <c r="U19" s="642"/>
      <c r="V19" s="642"/>
      <c r="W19" s="642"/>
      <c r="X19" s="642"/>
      <c r="Y19" s="643"/>
      <c r="Z19" s="644">
        <v>21.3</v>
      </c>
      <c r="AA19" s="644"/>
      <c r="AB19" s="644"/>
      <c r="AC19" s="644"/>
      <c r="AD19" s="645">
        <v>4037627</v>
      </c>
      <c r="AE19" s="645"/>
      <c r="AF19" s="645"/>
      <c r="AG19" s="645"/>
      <c r="AH19" s="645"/>
      <c r="AI19" s="645"/>
      <c r="AJ19" s="645"/>
      <c r="AK19" s="645"/>
      <c r="AL19" s="646">
        <v>40.6</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v>2084</v>
      </c>
      <c r="BH19" s="642"/>
      <c r="BI19" s="642"/>
      <c r="BJ19" s="642"/>
      <c r="BK19" s="642"/>
      <c r="BL19" s="642"/>
      <c r="BM19" s="642"/>
      <c r="BN19" s="643"/>
      <c r="BO19" s="644">
        <v>0</v>
      </c>
      <c r="BP19" s="644"/>
      <c r="BQ19" s="644"/>
      <c r="BR19" s="644"/>
      <c r="BS19" s="650" t="s">
        <v>185</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247</v>
      </c>
      <c r="CS19" s="642"/>
      <c r="CT19" s="642"/>
      <c r="CU19" s="642"/>
      <c r="CV19" s="642"/>
      <c r="CW19" s="642"/>
      <c r="CX19" s="642"/>
      <c r="CY19" s="643"/>
      <c r="CZ19" s="644" t="s">
        <v>247</v>
      </c>
      <c r="DA19" s="644"/>
      <c r="DB19" s="644"/>
      <c r="DC19" s="644"/>
      <c r="DD19" s="650" t="s">
        <v>138</v>
      </c>
      <c r="DE19" s="642"/>
      <c r="DF19" s="642"/>
      <c r="DG19" s="642"/>
      <c r="DH19" s="642"/>
      <c r="DI19" s="642"/>
      <c r="DJ19" s="642"/>
      <c r="DK19" s="642"/>
      <c r="DL19" s="642"/>
      <c r="DM19" s="642"/>
      <c r="DN19" s="642"/>
      <c r="DO19" s="642"/>
      <c r="DP19" s="643"/>
      <c r="DQ19" s="650" t="s">
        <v>247</v>
      </c>
      <c r="DR19" s="642"/>
      <c r="DS19" s="642"/>
      <c r="DT19" s="642"/>
      <c r="DU19" s="642"/>
      <c r="DV19" s="642"/>
      <c r="DW19" s="642"/>
      <c r="DX19" s="642"/>
      <c r="DY19" s="642"/>
      <c r="DZ19" s="642"/>
      <c r="EA19" s="642"/>
      <c r="EB19" s="642"/>
      <c r="EC19" s="651"/>
    </row>
    <row r="20" spans="2:133" ht="11.25" customHeight="1" x14ac:dyDescent="0.15">
      <c r="B20" s="638" t="s">
        <v>277</v>
      </c>
      <c r="C20" s="639"/>
      <c r="D20" s="639"/>
      <c r="E20" s="639"/>
      <c r="F20" s="639"/>
      <c r="G20" s="639"/>
      <c r="H20" s="639"/>
      <c r="I20" s="639"/>
      <c r="J20" s="639"/>
      <c r="K20" s="639"/>
      <c r="L20" s="639"/>
      <c r="M20" s="639"/>
      <c r="N20" s="639"/>
      <c r="O20" s="639"/>
      <c r="P20" s="639"/>
      <c r="Q20" s="640"/>
      <c r="R20" s="641">
        <v>613335</v>
      </c>
      <c r="S20" s="642"/>
      <c r="T20" s="642"/>
      <c r="U20" s="642"/>
      <c r="V20" s="642"/>
      <c r="W20" s="642"/>
      <c r="X20" s="642"/>
      <c r="Y20" s="643"/>
      <c r="Z20" s="644">
        <v>3.2</v>
      </c>
      <c r="AA20" s="644"/>
      <c r="AB20" s="644"/>
      <c r="AC20" s="644"/>
      <c r="AD20" s="645" t="s">
        <v>138</v>
      </c>
      <c r="AE20" s="645"/>
      <c r="AF20" s="645"/>
      <c r="AG20" s="645"/>
      <c r="AH20" s="645"/>
      <c r="AI20" s="645"/>
      <c r="AJ20" s="645"/>
      <c r="AK20" s="645"/>
      <c r="AL20" s="646" t="s">
        <v>247</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v>2084</v>
      </c>
      <c r="BH20" s="642"/>
      <c r="BI20" s="642"/>
      <c r="BJ20" s="642"/>
      <c r="BK20" s="642"/>
      <c r="BL20" s="642"/>
      <c r="BM20" s="642"/>
      <c r="BN20" s="643"/>
      <c r="BO20" s="644">
        <v>0</v>
      </c>
      <c r="BP20" s="644"/>
      <c r="BQ20" s="644"/>
      <c r="BR20" s="644"/>
      <c r="BS20" s="650" t="s">
        <v>247</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18090386</v>
      </c>
      <c r="CS20" s="642"/>
      <c r="CT20" s="642"/>
      <c r="CU20" s="642"/>
      <c r="CV20" s="642"/>
      <c r="CW20" s="642"/>
      <c r="CX20" s="642"/>
      <c r="CY20" s="643"/>
      <c r="CZ20" s="644">
        <v>100</v>
      </c>
      <c r="DA20" s="644"/>
      <c r="DB20" s="644"/>
      <c r="DC20" s="644"/>
      <c r="DD20" s="650">
        <v>2282539</v>
      </c>
      <c r="DE20" s="642"/>
      <c r="DF20" s="642"/>
      <c r="DG20" s="642"/>
      <c r="DH20" s="642"/>
      <c r="DI20" s="642"/>
      <c r="DJ20" s="642"/>
      <c r="DK20" s="642"/>
      <c r="DL20" s="642"/>
      <c r="DM20" s="642"/>
      <c r="DN20" s="642"/>
      <c r="DO20" s="642"/>
      <c r="DP20" s="643"/>
      <c r="DQ20" s="650">
        <v>11963594</v>
      </c>
      <c r="DR20" s="642"/>
      <c r="DS20" s="642"/>
      <c r="DT20" s="642"/>
      <c r="DU20" s="642"/>
      <c r="DV20" s="642"/>
      <c r="DW20" s="642"/>
      <c r="DX20" s="642"/>
      <c r="DY20" s="642"/>
      <c r="DZ20" s="642"/>
      <c r="EA20" s="642"/>
      <c r="EB20" s="642"/>
      <c r="EC20" s="651"/>
    </row>
    <row r="21" spans="2:133" ht="11.25" customHeight="1" x14ac:dyDescent="0.15">
      <c r="B21" s="638" t="s">
        <v>280</v>
      </c>
      <c r="C21" s="639"/>
      <c r="D21" s="639"/>
      <c r="E21" s="639"/>
      <c r="F21" s="639"/>
      <c r="G21" s="639"/>
      <c r="H21" s="639"/>
      <c r="I21" s="639"/>
      <c r="J21" s="639"/>
      <c r="K21" s="639"/>
      <c r="L21" s="639"/>
      <c r="M21" s="639"/>
      <c r="N21" s="639"/>
      <c r="O21" s="639"/>
      <c r="P21" s="639"/>
      <c r="Q21" s="640"/>
      <c r="R21" s="641" t="s">
        <v>185</v>
      </c>
      <c r="S21" s="642"/>
      <c r="T21" s="642"/>
      <c r="U21" s="642"/>
      <c r="V21" s="642"/>
      <c r="W21" s="642"/>
      <c r="X21" s="642"/>
      <c r="Y21" s="643"/>
      <c r="Z21" s="644" t="s">
        <v>185</v>
      </c>
      <c r="AA21" s="644"/>
      <c r="AB21" s="644"/>
      <c r="AC21" s="644"/>
      <c r="AD21" s="645" t="s">
        <v>185</v>
      </c>
      <c r="AE21" s="645"/>
      <c r="AF21" s="645"/>
      <c r="AG21" s="645"/>
      <c r="AH21" s="645"/>
      <c r="AI21" s="645"/>
      <c r="AJ21" s="645"/>
      <c r="AK21" s="645"/>
      <c r="AL21" s="646" t="s">
        <v>138</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v>2084</v>
      </c>
      <c r="BH21" s="642"/>
      <c r="BI21" s="642"/>
      <c r="BJ21" s="642"/>
      <c r="BK21" s="642"/>
      <c r="BL21" s="642"/>
      <c r="BM21" s="642"/>
      <c r="BN21" s="643"/>
      <c r="BO21" s="644">
        <v>0</v>
      </c>
      <c r="BP21" s="644"/>
      <c r="BQ21" s="644"/>
      <c r="BR21" s="644"/>
      <c r="BS21" s="650" t="s">
        <v>247</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282</v>
      </c>
      <c r="C22" s="639"/>
      <c r="D22" s="639"/>
      <c r="E22" s="639"/>
      <c r="F22" s="639"/>
      <c r="G22" s="639"/>
      <c r="H22" s="639"/>
      <c r="I22" s="639"/>
      <c r="J22" s="639"/>
      <c r="K22" s="639"/>
      <c r="L22" s="639"/>
      <c r="M22" s="639"/>
      <c r="N22" s="639"/>
      <c r="O22" s="639"/>
      <c r="P22" s="639"/>
      <c r="Q22" s="640"/>
      <c r="R22" s="641">
        <v>10525750</v>
      </c>
      <c r="S22" s="642"/>
      <c r="T22" s="642"/>
      <c r="U22" s="642"/>
      <c r="V22" s="642"/>
      <c r="W22" s="642"/>
      <c r="X22" s="642"/>
      <c r="Y22" s="643"/>
      <c r="Z22" s="644">
        <v>55.5</v>
      </c>
      <c r="AA22" s="644"/>
      <c r="AB22" s="644"/>
      <c r="AC22" s="644"/>
      <c r="AD22" s="645">
        <v>9912415</v>
      </c>
      <c r="AE22" s="645"/>
      <c r="AF22" s="645"/>
      <c r="AG22" s="645"/>
      <c r="AH22" s="645"/>
      <c r="AI22" s="645"/>
      <c r="AJ22" s="645"/>
      <c r="AK22" s="645"/>
      <c r="AL22" s="646">
        <v>99.8</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185</v>
      </c>
      <c r="BH22" s="642"/>
      <c r="BI22" s="642"/>
      <c r="BJ22" s="642"/>
      <c r="BK22" s="642"/>
      <c r="BL22" s="642"/>
      <c r="BM22" s="642"/>
      <c r="BN22" s="643"/>
      <c r="BO22" s="644" t="s">
        <v>247</v>
      </c>
      <c r="BP22" s="644"/>
      <c r="BQ22" s="644"/>
      <c r="BR22" s="644"/>
      <c r="BS22" s="650" t="s">
        <v>247</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285</v>
      </c>
      <c r="C23" s="639"/>
      <c r="D23" s="639"/>
      <c r="E23" s="639"/>
      <c r="F23" s="639"/>
      <c r="G23" s="639"/>
      <c r="H23" s="639"/>
      <c r="I23" s="639"/>
      <c r="J23" s="639"/>
      <c r="K23" s="639"/>
      <c r="L23" s="639"/>
      <c r="M23" s="639"/>
      <c r="N23" s="639"/>
      <c r="O23" s="639"/>
      <c r="P23" s="639"/>
      <c r="Q23" s="640"/>
      <c r="R23" s="641">
        <v>2995</v>
      </c>
      <c r="S23" s="642"/>
      <c r="T23" s="642"/>
      <c r="U23" s="642"/>
      <c r="V23" s="642"/>
      <c r="W23" s="642"/>
      <c r="X23" s="642"/>
      <c r="Y23" s="643"/>
      <c r="Z23" s="644">
        <v>0</v>
      </c>
      <c r="AA23" s="644"/>
      <c r="AB23" s="644"/>
      <c r="AC23" s="644"/>
      <c r="AD23" s="645">
        <v>2995</v>
      </c>
      <c r="AE23" s="645"/>
      <c r="AF23" s="645"/>
      <c r="AG23" s="645"/>
      <c r="AH23" s="645"/>
      <c r="AI23" s="645"/>
      <c r="AJ23" s="645"/>
      <c r="AK23" s="645"/>
      <c r="AL23" s="646">
        <v>0</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138</v>
      </c>
      <c r="BH23" s="642"/>
      <c r="BI23" s="642"/>
      <c r="BJ23" s="642"/>
      <c r="BK23" s="642"/>
      <c r="BL23" s="642"/>
      <c r="BM23" s="642"/>
      <c r="BN23" s="643"/>
      <c r="BO23" s="644" t="s">
        <v>138</v>
      </c>
      <c r="BP23" s="644"/>
      <c r="BQ23" s="644"/>
      <c r="BR23" s="644"/>
      <c r="BS23" s="650" t="s">
        <v>247</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3" t="s">
        <v>290</v>
      </c>
      <c r="DM23" s="674"/>
      <c r="DN23" s="674"/>
      <c r="DO23" s="674"/>
      <c r="DP23" s="674"/>
      <c r="DQ23" s="674"/>
      <c r="DR23" s="674"/>
      <c r="DS23" s="674"/>
      <c r="DT23" s="674"/>
      <c r="DU23" s="674"/>
      <c r="DV23" s="675"/>
      <c r="DW23" s="623" t="s">
        <v>291</v>
      </c>
      <c r="DX23" s="624"/>
      <c r="DY23" s="624"/>
      <c r="DZ23" s="624"/>
      <c r="EA23" s="624"/>
      <c r="EB23" s="624"/>
      <c r="EC23" s="625"/>
    </row>
    <row r="24" spans="2:133" ht="11.25" customHeight="1" x14ac:dyDescent="0.15">
      <c r="B24" s="638" t="s">
        <v>292</v>
      </c>
      <c r="C24" s="639"/>
      <c r="D24" s="639"/>
      <c r="E24" s="639"/>
      <c r="F24" s="639"/>
      <c r="G24" s="639"/>
      <c r="H24" s="639"/>
      <c r="I24" s="639"/>
      <c r="J24" s="639"/>
      <c r="K24" s="639"/>
      <c r="L24" s="639"/>
      <c r="M24" s="639"/>
      <c r="N24" s="639"/>
      <c r="O24" s="639"/>
      <c r="P24" s="639"/>
      <c r="Q24" s="640"/>
      <c r="R24" s="641">
        <v>116434</v>
      </c>
      <c r="S24" s="642"/>
      <c r="T24" s="642"/>
      <c r="U24" s="642"/>
      <c r="V24" s="642"/>
      <c r="W24" s="642"/>
      <c r="X24" s="642"/>
      <c r="Y24" s="643"/>
      <c r="Z24" s="644">
        <v>0.6</v>
      </c>
      <c r="AA24" s="644"/>
      <c r="AB24" s="644"/>
      <c r="AC24" s="644"/>
      <c r="AD24" s="645" t="s">
        <v>138</v>
      </c>
      <c r="AE24" s="645"/>
      <c r="AF24" s="645"/>
      <c r="AG24" s="645"/>
      <c r="AH24" s="645"/>
      <c r="AI24" s="645"/>
      <c r="AJ24" s="645"/>
      <c r="AK24" s="645"/>
      <c r="AL24" s="646" t="s">
        <v>185</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247</v>
      </c>
      <c r="BH24" s="642"/>
      <c r="BI24" s="642"/>
      <c r="BJ24" s="642"/>
      <c r="BK24" s="642"/>
      <c r="BL24" s="642"/>
      <c r="BM24" s="642"/>
      <c r="BN24" s="643"/>
      <c r="BO24" s="644" t="s">
        <v>247</v>
      </c>
      <c r="BP24" s="644"/>
      <c r="BQ24" s="644"/>
      <c r="BR24" s="644"/>
      <c r="BS24" s="650" t="s">
        <v>185</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7362139</v>
      </c>
      <c r="CS24" s="631"/>
      <c r="CT24" s="631"/>
      <c r="CU24" s="631"/>
      <c r="CV24" s="631"/>
      <c r="CW24" s="631"/>
      <c r="CX24" s="631"/>
      <c r="CY24" s="632"/>
      <c r="CZ24" s="635">
        <v>40.700000000000003</v>
      </c>
      <c r="DA24" s="636"/>
      <c r="DB24" s="636"/>
      <c r="DC24" s="655"/>
      <c r="DD24" s="676">
        <v>5426607</v>
      </c>
      <c r="DE24" s="631"/>
      <c r="DF24" s="631"/>
      <c r="DG24" s="631"/>
      <c r="DH24" s="631"/>
      <c r="DI24" s="631"/>
      <c r="DJ24" s="631"/>
      <c r="DK24" s="632"/>
      <c r="DL24" s="676">
        <v>5323763</v>
      </c>
      <c r="DM24" s="631"/>
      <c r="DN24" s="631"/>
      <c r="DO24" s="631"/>
      <c r="DP24" s="631"/>
      <c r="DQ24" s="631"/>
      <c r="DR24" s="631"/>
      <c r="DS24" s="631"/>
      <c r="DT24" s="631"/>
      <c r="DU24" s="631"/>
      <c r="DV24" s="632"/>
      <c r="DW24" s="635">
        <v>51</v>
      </c>
      <c r="DX24" s="636"/>
      <c r="DY24" s="636"/>
      <c r="DZ24" s="636"/>
      <c r="EA24" s="636"/>
      <c r="EB24" s="636"/>
      <c r="EC24" s="637"/>
    </row>
    <row r="25" spans="2:133" ht="11.25" customHeight="1" x14ac:dyDescent="0.15">
      <c r="B25" s="638" t="s">
        <v>295</v>
      </c>
      <c r="C25" s="639"/>
      <c r="D25" s="639"/>
      <c r="E25" s="639"/>
      <c r="F25" s="639"/>
      <c r="G25" s="639"/>
      <c r="H25" s="639"/>
      <c r="I25" s="639"/>
      <c r="J25" s="639"/>
      <c r="K25" s="639"/>
      <c r="L25" s="639"/>
      <c r="M25" s="639"/>
      <c r="N25" s="639"/>
      <c r="O25" s="639"/>
      <c r="P25" s="639"/>
      <c r="Q25" s="640"/>
      <c r="R25" s="641">
        <v>209242</v>
      </c>
      <c r="S25" s="642"/>
      <c r="T25" s="642"/>
      <c r="U25" s="642"/>
      <c r="V25" s="642"/>
      <c r="W25" s="642"/>
      <c r="X25" s="642"/>
      <c r="Y25" s="643"/>
      <c r="Z25" s="644">
        <v>1.1000000000000001</v>
      </c>
      <c r="AA25" s="644"/>
      <c r="AB25" s="644"/>
      <c r="AC25" s="644"/>
      <c r="AD25" s="645">
        <v>12377</v>
      </c>
      <c r="AE25" s="645"/>
      <c r="AF25" s="645"/>
      <c r="AG25" s="645"/>
      <c r="AH25" s="645"/>
      <c r="AI25" s="645"/>
      <c r="AJ25" s="645"/>
      <c r="AK25" s="645"/>
      <c r="AL25" s="646">
        <v>0.1</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247</v>
      </c>
      <c r="BH25" s="642"/>
      <c r="BI25" s="642"/>
      <c r="BJ25" s="642"/>
      <c r="BK25" s="642"/>
      <c r="BL25" s="642"/>
      <c r="BM25" s="642"/>
      <c r="BN25" s="643"/>
      <c r="BO25" s="644" t="s">
        <v>138</v>
      </c>
      <c r="BP25" s="644"/>
      <c r="BQ25" s="644"/>
      <c r="BR25" s="644"/>
      <c r="BS25" s="650" t="s">
        <v>247</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3035000</v>
      </c>
      <c r="CS25" s="665"/>
      <c r="CT25" s="665"/>
      <c r="CU25" s="665"/>
      <c r="CV25" s="665"/>
      <c r="CW25" s="665"/>
      <c r="CX25" s="665"/>
      <c r="CY25" s="666"/>
      <c r="CZ25" s="646">
        <v>16.8</v>
      </c>
      <c r="DA25" s="677"/>
      <c r="DB25" s="677"/>
      <c r="DC25" s="679"/>
      <c r="DD25" s="650">
        <v>2847641</v>
      </c>
      <c r="DE25" s="665"/>
      <c r="DF25" s="665"/>
      <c r="DG25" s="665"/>
      <c r="DH25" s="665"/>
      <c r="DI25" s="665"/>
      <c r="DJ25" s="665"/>
      <c r="DK25" s="666"/>
      <c r="DL25" s="650">
        <v>2745920</v>
      </c>
      <c r="DM25" s="665"/>
      <c r="DN25" s="665"/>
      <c r="DO25" s="665"/>
      <c r="DP25" s="665"/>
      <c r="DQ25" s="665"/>
      <c r="DR25" s="665"/>
      <c r="DS25" s="665"/>
      <c r="DT25" s="665"/>
      <c r="DU25" s="665"/>
      <c r="DV25" s="666"/>
      <c r="DW25" s="646">
        <v>26.3</v>
      </c>
      <c r="DX25" s="677"/>
      <c r="DY25" s="677"/>
      <c r="DZ25" s="677"/>
      <c r="EA25" s="677"/>
      <c r="EB25" s="677"/>
      <c r="EC25" s="678"/>
    </row>
    <row r="26" spans="2:133" ht="11.25" customHeight="1" x14ac:dyDescent="0.15">
      <c r="B26" s="638" t="s">
        <v>298</v>
      </c>
      <c r="C26" s="639"/>
      <c r="D26" s="639"/>
      <c r="E26" s="639"/>
      <c r="F26" s="639"/>
      <c r="G26" s="639"/>
      <c r="H26" s="639"/>
      <c r="I26" s="639"/>
      <c r="J26" s="639"/>
      <c r="K26" s="639"/>
      <c r="L26" s="639"/>
      <c r="M26" s="639"/>
      <c r="N26" s="639"/>
      <c r="O26" s="639"/>
      <c r="P26" s="639"/>
      <c r="Q26" s="640"/>
      <c r="R26" s="641">
        <v>86027</v>
      </c>
      <c r="S26" s="642"/>
      <c r="T26" s="642"/>
      <c r="U26" s="642"/>
      <c r="V26" s="642"/>
      <c r="W26" s="642"/>
      <c r="X26" s="642"/>
      <c r="Y26" s="643"/>
      <c r="Z26" s="644">
        <v>0.5</v>
      </c>
      <c r="AA26" s="644"/>
      <c r="AB26" s="644"/>
      <c r="AC26" s="644"/>
      <c r="AD26" s="645">
        <v>733</v>
      </c>
      <c r="AE26" s="645"/>
      <c r="AF26" s="645"/>
      <c r="AG26" s="645"/>
      <c r="AH26" s="645"/>
      <c r="AI26" s="645"/>
      <c r="AJ26" s="645"/>
      <c r="AK26" s="645"/>
      <c r="AL26" s="646">
        <v>0</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247</v>
      </c>
      <c r="BH26" s="642"/>
      <c r="BI26" s="642"/>
      <c r="BJ26" s="642"/>
      <c r="BK26" s="642"/>
      <c r="BL26" s="642"/>
      <c r="BM26" s="642"/>
      <c r="BN26" s="643"/>
      <c r="BO26" s="644" t="s">
        <v>138</v>
      </c>
      <c r="BP26" s="644"/>
      <c r="BQ26" s="644"/>
      <c r="BR26" s="644"/>
      <c r="BS26" s="650" t="s">
        <v>185</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2081769</v>
      </c>
      <c r="CS26" s="642"/>
      <c r="CT26" s="642"/>
      <c r="CU26" s="642"/>
      <c r="CV26" s="642"/>
      <c r="CW26" s="642"/>
      <c r="CX26" s="642"/>
      <c r="CY26" s="643"/>
      <c r="CZ26" s="646">
        <v>11.5</v>
      </c>
      <c r="DA26" s="677"/>
      <c r="DB26" s="677"/>
      <c r="DC26" s="679"/>
      <c r="DD26" s="650">
        <v>1904737</v>
      </c>
      <c r="DE26" s="642"/>
      <c r="DF26" s="642"/>
      <c r="DG26" s="642"/>
      <c r="DH26" s="642"/>
      <c r="DI26" s="642"/>
      <c r="DJ26" s="642"/>
      <c r="DK26" s="643"/>
      <c r="DL26" s="650" t="s">
        <v>247</v>
      </c>
      <c r="DM26" s="642"/>
      <c r="DN26" s="642"/>
      <c r="DO26" s="642"/>
      <c r="DP26" s="642"/>
      <c r="DQ26" s="642"/>
      <c r="DR26" s="642"/>
      <c r="DS26" s="642"/>
      <c r="DT26" s="642"/>
      <c r="DU26" s="642"/>
      <c r="DV26" s="643"/>
      <c r="DW26" s="646" t="s">
        <v>247</v>
      </c>
      <c r="DX26" s="677"/>
      <c r="DY26" s="677"/>
      <c r="DZ26" s="677"/>
      <c r="EA26" s="677"/>
      <c r="EB26" s="677"/>
      <c r="EC26" s="678"/>
    </row>
    <row r="27" spans="2:133" ht="11.25" customHeight="1" x14ac:dyDescent="0.15">
      <c r="B27" s="638" t="s">
        <v>301</v>
      </c>
      <c r="C27" s="639"/>
      <c r="D27" s="639"/>
      <c r="E27" s="639"/>
      <c r="F27" s="639"/>
      <c r="G27" s="639"/>
      <c r="H27" s="639"/>
      <c r="I27" s="639"/>
      <c r="J27" s="639"/>
      <c r="K27" s="639"/>
      <c r="L27" s="639"/>
      <c r="M27" s="639"/>
      <c r="N27" s="639"/>
      <c r="O27" s="639"/>
      <c r="P27" s="639"/>
      <c r="Q27" s="640"/>
      <c r="R27" s="641">
        <v>1633740</v>
      </c>
      <c r="S27" s="642"/>
      <c r="T27" s="642"/>
      <c r="U27" s="642"/>
      <c r="V27" s="642"/>
      <c r="W27" s="642"/>
      <c r="X27" s="642"/>
      <c r="Y27" s="643"/>
      <c r="Z27" s="644">
        <v>8.6</v>
      </c>
      <c r="AA27" s="644"/>
      <c r="AB27" s="644"/>
      <c r="AC27" s="644"/>
      <c r="AD27" s="645" t="s">
        <v>247</v>
      </c>
      <c r="AE27" s="645"/>
      <c r="AF27" s="645"/>
      <c r="AG27" s="645"/>
      <c r="AH27" s="645"/>
      <c r="AI27" s="645"/>
      <c r="AJ27" s="645"/>
      <c r="AK27" s="645"/>
      <c r="AL27" s="646" t="s">
        <v>247</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4922657</v>
      </c>
      <c r="BH27" s="642"/>
      <c r="BI27" s="642"/>
      <c r="BJ27" s="642"/>
      <c r="BK27" s="642"/>
      <c r="BL27" s="642"/>
      <c r="BM27" s="642"/>
      <c r="BN27" s="643"/>
      <c r="BO27" s="644">
        <v>100</v>
      </c>
      <c r="BP27" s="644"/>
      <c r="BQ27" s="644"/>
      <c r="BR27" s="644"/>
      <c r="BS27" s="650">
        <v>82123</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2708952</v>
      </c>
      <c r="CS27" s="665"/>
      <c r="CT27" s="665"/>
      <c r="CU27" s="665"/>
      <c r="CV27" s="665"/>
      <c r="CW27" s="665"/>
      <c r="CX27" s="665"/>
      <c r="CY27" s="666"/>
      <c r="CZ27" s="646">
        <v>15</v>
      </c>
      <c r="DA27" s="677"/>
      <c r="DB27" s="677"/>
      <c r="DC27" s="679"/>
      <c r="DD27" s="650">
        <v>981662</v>
      </c>
      <c r="DE27" s="665"/>
      <c r="DF27" s="665"/>
      <c r="DG27" s="665"/>
      <c r="DH27" s="665"/>
      <c r="DI27" s="665"/>
      <c r="DJ27" s="665"/>
      <c r="DK27" s="666"/>
      <c r="DL27" s="650">
        <v>980539</v>
      </c>
      <c r="DM27" s="665"/>
      <c r="DN27" s="665"/>
      <c r="DO27" s="665"/>
      <c r="DP27" s="665"/>
      <c r="DQ27" s="665"/>
      <c r="DR27" s="665"/>
      <c r="DS27" s="665"/>
      <c r="DT27" s="665"/>
      <c r="DU27" s="665"/>
      <c r="DV27" s="666"/>
      <c r="DW27" s="646">
        <v>9.4</v>
      </c>
      <c r="DX27" s="677"/>
      <c r="DY27" s="677"/>
      <c r="DZ27" s="677"/>
      <c r="EA27" s="677"/>
      <c r="EB27" s="677"/>
      <c r="EC27" s="678"/>
    </row>
    <row r="28" spans="2:133" ht="11.25" customHeight="1" x14ac:dyDescent="0.15">
      <c r="B28" s="683" t="s">
        <v>304</v>
      </c>
      <c r="C28" s="684"/>
      <c r="D28" s="684"/>
      <c r="E28" s="684"/>
      <c r="F28" s="684"/>
      <c r="G28" s="684"/>
      <c r="H28" s="684"/>
      <c r="I28" s="684"/>
      <c r="J28" s="684"/>
      <c r="K28" s="684"/>
      <c r="L28" s="684"/>
      <c r="M28" s="684"/>
      <c r="N28" s="684"/>
      <c r="O28" s="684"/>
      <c r="P28" s="684"/>
      <c r="Q28" s="685"/>
      <c r="R28" s="641" t="s">
        <v>138</v>
      </c>
      <c r="S28" s="642"/>
      <c r="T28" s="642"/>
      <c r="U28" s="642"/>
      <c r="V28" s="642"/>
      <c r="W28" s="642"/>
      <c r="X28" s="642"/>
      <c r="Y28" s="643"/>
      <c r="Z28" s="644" t="s">
        <v>138</v>
      </c>
      <c r="AA28" s="644"/>
      <c r="AB28" s="644"/>
      <c r="AC28" s="644"/>
      <c r="AD28" s="645" t="s">
        <v>185</v>
      </c>
      <c r="AE28" s="645"/>
      <c r="AF28" s="645"/>
      <c r="AG28" s="645"/>
      <c r="AH28" s="645"/>
      <c r="AI28" s="645"/>
      <c r="AJ28" s="645"/>
      <c r="AK28" s="645"/>
      <c r="AL28" s="646" t="s">
        <v>185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1618187</v>
      </c>
      <c r="CS28" s="642"/>
      <c r="CT28" s="642"/>
      <c r="CU28" s="642"/>
      <c r="CV28" s="642"/>
      <c r="CW28" s="642"/>
      <c r="CX28" s="642"/>
      <c r="CY28" s="643"/>
      <c r="CZ28" s="646">
        <v>8.9</v>
      </c>
      <c r="DA28" s="677"/>
      <c r="DB28" s="677"/>
      <c r="DC28" s="679"/>
      <c r="DD28" s="650">
        <v>1597304</v>
      </c>
      <c r="DE28" s="642"/>
      <c r="DF28" s="642"/>
      <c r="DG28" s="642"/>
      <c r="DH28" s="642"/>
      <c r="DI28" s="642"/>
      <c r="DJ28" s="642"/>
      <c r="DK28" s="643"/>
      <c r="DL28" s="650">
        <v>1597304</v>
      </c>
      <c r="DM28" s="642"/>
      <c r="DN28" s="642"/>
      <c r="DO28" s="642"/>
      <c r="DP28" s="642"/>
      <c r="DQ28" s="642"/>
      <c r="DR28" s="642"/>
      <c r="DS28" s="642"/>
      <c r="DT28" s="642"/>
      <c r="DU28" s="642"/>
      <c r="DV28" s="643"/>
      <c r="DW28" s="646">
        <v>15.3</v>
      </c>
      <c r="DX28" s="677"/>
      <c r="DY28" s="677"/>
      <c r="DZ28" s="677"/>
      <c r="EA28" s="677"/>
      <c r="EB28" s="677"/>
      <c r="EC28" s="678"/>
    </row>
    <row r="29" spans="2:133" ht="11.25" customHeight="1" x14ac:dyDescent="0.15">
      <c r="B29" s="638" t="s">
        <v>306</v>
      </c>
      <c r="C29" s="639"/>
      <c r="D29" s="639"/>
      <c r="E29" s="639"/>
      <c r="F29" s="639"/>
      <c r="G29" s="639"/>
      <c r="H29" s="639"/>
      <c r="I29" s="639"/>
      <c r="J29" s="639"/>
      <c r="K29" s="639"/>
      <c r="L29" s="639"/>
      <c r="M29" s="639"/>
      <c r="N29" s="639"/>
      <c r="O29" s="639"/>
      <c r="P29" s="639"/>
      <c r="Q29" s="640"/>
      <c r="R29" s="641">
        <v>952394</v>
      </c>
      <c r="S29" s="642"/>
      <c r="T29" s="642"/>
      <c r="U29" s="642"/>
      <c r="V29" s="642"/>
      <c r="W29" s="642"/>
      <c r="X29" s="642"/>
      <c r="Y29" s="643"/>
      <c r="Z29" s="644">
        <v>5</v>
      </c>
      <c r="AA29" s="644"/>
      <c r="AB29" s="644"/>
      <c r="AC29" s="644"/>
      <c r="AD29" s="645" t="s">
        <v>138</v>
      </c>
      <c r="AE29" s="645"/>
      <c r="AF29" s="645"/>
      <c r="AG29" s="645"/>
      <c r="AH29" s="645"/>
      <c r="AI29" s="645"/>
      <c r="AJ29" s="645"/>
      <c r="AK29" s="645"/>
      <c r="AL29" s="646" t="s">
        <v>247</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1618187</v>
      </c>
      <c r="CS29" s="665"/>
      <c r="CT29" s="665"/>
      <c r="CU29" s="665"/>
      <c r="CV29" s="665"/>
      <c r="CW29" s="665"/>
      <c r="CX29" s="665"/>
      <c r="CY29" s="666"/>
      <c r="CZ29" s="646">
        <v>8.9</v>
      </c>
      <c r="DA29" s="677"/>
      <c r="DB29" s="677"/>
      <c r="DC29" s="679"/>
      <c r="DD29" s="650">
        <v>1597304</v>
      </c>
      <c r="DE29" s="665"/>
      <c r="DF29" s="665"/>
      <c r="DG29" s="665"/>
      <c r="DH29" s="665"/>
      <c r="DI29" s="665"/>
      <c r="DJ29" s="665"/>
      <c r="DK29" s="666"/>
      <c r="DL29" s="650">
        <v>1597304</v>
      </c>
      <c r="DM29" s="665"/>
      <c r="DN29" s="665"/>
      <c r="DO29" s="665"/>
      <c r="DP29" s="665"/>
      <c r="DQ29" s="665"/>
      <c r="DR29" s="665"/>
      <c r="DS29" s="665"/>
      <c r="DT29" s="665"/>
      <c r="DU29" s="665"/>
      <c r="DV29" s="666"/>
      <c r="DW29" s="646">
        <v>15.3</v>
      </c>
      <c r="DX29" s="677"/>
      <c r="DY29" s="677"/>
      <c r="DZ29" s="677"/>
      <c r="EA29" s="677"/>
      <c r="EB29" s="677"/>
      <c r="EC29" s="678"/>
    </row>
    <row r="30" spans="2:133" ht="11.25" customHeight="1" x14ac:dyDescent="0.15">
      <c r="B30" s="638" t="s">
        <v>311</v>
      </c>
      <c r="C30" s="639"/>
      <c r="D30" s="639"/>
      <c r="E30" s="639"/>
      <c r="F30" s="639"/>
      <c r="G30" s="639"/>
      <c r="H30" s="639"/>
      <c r="I30" s="639"/>
      <c r="J30" s="639"/>
      <c r="K30" s="639"/>
      <c r="L30" s="639"/>
      <c r="M30" s="639"/>
      <c r="N30" s="639"/>
      <c r="O30" s="639"/>
      <c r="P30" s="639"/>
      <c r="Q30" s="640"/>
      <c r="R30" s="641">
        <v>457035</v>
      </c>
      <c r="S30" s="642"/>
      <c r="T30" s="642"/>
      <c r="U30" s="642"/>
      <c r="V30" s="642"/>
      <c r="W30" s="642"/>
      <c r="X30" s="642"/>
      <c r="Y30" s="643"/>
      <c r="Z30" s="644">
        <v>2.4</v>
      </c>
      <c r="AA30" s="644"/>
      <c r="AB30" s="644"/>
      <c r="AC30" s="644"/>
      <c r="AD30" s="645" t="s">
        <v>138</v>
      </c>
      <c r="AE30" s="645"/>
      <c r="AF30" s="645"/>
      <c r="AG30" s="645"/>
      <c r="AH30" s="645"/>
      <c r="AI30" s="645"/>
      <c r="AJ30" s="645"/>
      <c r="AK30" s="645"/>
      <c r="AL30" s="646" t="s">
        <v>185</v>
      </c>
      <c r="AM30" s="647"/>
      <c r="AN30" s="647"/>
      <c r="AO30" s="648"/>
      <c r="AP30" s="689" t="s">
        <v>312</v>
      </c>
      <c r="AQ30" s="690"/>
      <c r="AR30" s="690"/>
      <c r="AS30" s="690"/>
      <c r="AT30" s="695" t="s">
        <v>313</v>
      </c>
      <c r="AU30" s="230"/>
      <c r="AV30" s="230"/>
      <c r="AW30" s="230"/>
      <c r="AX30" s="627" t="s">
        <v>188</v>
      </c>
      <c r="AY30" s="628"/>
      <c r="AZ30" s="628"/>
      <c r="BA30" s="628"/>
      <c r="BB30" s="628"/>
      <c r="BC30" s="628"/>
      <c r="BD30" s="628"/>
      <c r="BE30" s="628"/>
      <c r="BF30" s="629"/>
      <c r="BG30" s="701">
        <v>99.3</v>
      </c>
      <c r="BH30" s="702"/>
      <c r="BI30" s="702"/>
      <c r="BJ30" s="702"/>
      <c r="BK30" s="702"/>
      <c r="BL30" s="702"/>
      <c r="BM30" s="636">
        <v>97.6</v>
      </c>
      <c r="BN30" s="702"/>
      <c r="BO30" s="702"/>
      <c r="BP30" s="702"/>
      <c r="BQ30" s="703"/>
      <c r="BR30" s="701">
        <v>99.2</v>
      </c>
      <c r="BS30" s="702"/>
      <c r="BT30" s="702"/>
      <c r="BU30" s="702"/>
      <c r="BV30" s="702"/>
      <c r="BW30" s="702"/>
      <c r="BX30" s="636">
        <v>97.5</v>
      </c>
      <c r="BY30" s="702"/>
      <c r="BZ30" s="702"/>
      <c r="CA30" s="702"/>
      <c r="CB30" s="703"/>
      <c r="CD30" s="706"/>
      <c r="CE30" s="707"/>
      <c r="CF30" s="656" t="s">
        <v>314</v>
      </c>
      <c r="CG30" s="657"/>
      <c r="CH30" s="657"/>
      <c r="CI30" s="657"/>
      <c r="CJ30" s="657"/>
      <c r="CK30" s="657"/>
      <c r="CL30" s="657"/>
      <c r="CM30" s="657"/>
      <c r="CN30" s="657"/>
      <c r="CO30" s="657"/>
      <c r="CP30" s="657"/>
      <c r="CQ30" s="658"/>
      <c r="CR30" s="641">
        <v>1500228</v>
      </c>
      <c r="CS30" s="642"/>
      <c r="CT30" s="642"/>
      <c r="CU30" s="642"/>
      <c r="CV30" s="642"/>
      <c r="CW30" s="642"/>
      <c r="CX30" s="642"/>
      <c r="CY30" s="643"/>
      <c r="CZ30" s="646">
        <v>8.3000000000000007</v>
      </c>
      <c r="DA30" s="677"/>
      <c r="DB30" s="677"/>
      <c r="DC30" s="679"/>
      <c r="DD30" s="650">
        <v>1484386</v>
      </c>
      <c r="DE30" s="642"/>
      <c r="DF30" s="642"/>
      <c r="DG30" s="642"/>
      <c r="DH30" s="642"/>
      <c r="DI30" s="642"/>
      <c r="DJ30" s="642"/>
      <c r="DK30" s="643"/>
      <c r="DL30" s="650">
        <v>1484386</v>
      </c>
      <c r="DM30" s="642"/>
      <c r="DN30" s="642"/>
      <c r="DO30" s="642"/>
      <c r="DP30" s="642"/>
      <c r="DQ30" s="642"/>
      <c r="DR30" s="642"/>
      <c r="DS30" s="642"/>
      <c r="DT30" s="642"/>
      <c r="DU30" s="642"/>
      <c r="DV30" s="643"/>
      <c r="DW30" s="646">
        <v>14.2</v>
      </c>
      <c r="DX30" s="677"/>
      <c r="DY30" s="677"/>
      <c r="DZ30" s="677"/>
      <c r="EA30" s="677"/>
      <c r="EB30" s="677"/>
      <c r="EC30" s="678"/>
    </row>
    <row r="31" spans="2:133" ht="11.25" customHeight="1" x14ac:dyDescent="0.15">
      <c r="B31" s="638" t="s">
        <v>315</v>
      </c>
      <c r="C31" s="639"/>
      <c r="D31" s="639"/>
      <c r="E31" s="639"/>
      <c r="F31" s="639"/>
      <c r="G31" s="639"/>
      <c r="H31" s="639"/>
      <c r="I31" s="639"/>
      <c r="J31" s="639"/>
      <c r="K31" s="639"/>
      <c r="L31" s="639"/>
      <c r="M31" s="639"/>
      <c r="N31" s="639"/>
      <c r="O31" s="639"/>
      <c r="P31" s="639"/>
      <c r="Q31" s="640"/>
      <c r="R31" s="641">
        <v>444110</v>
      </c>
      <c r="S31" s="642"/>
      <c r="T31" s="642"/>
      <c r="U31" s="642"/>
      <c r="V31" s="642"/>
      <c r="W31" s="642"/>
      <c r="X31" s="642"/>
      <c r="Y31" s="643"/>
      <c r="Z31" s="644">
        <v>2.2999999999999998</v>
      </c>
      <c r="AA31" s="644"/>
      <c r="AB31" s="644"/>
      <c r="AC31" s="644"/>
      <c r="AD31" s="645" t="s">
        <v>138</v>
      </c>
      <c r="AE31" s="645"/>
      <c r="AF31" s="645"/>
      <c r="AG31" s="645"/>
      <c r="AH31" s="645"/>
      <c r="AI31" s="645"/>
      <c r="AJ31" s="645"/>
      <c r="AK31" s="645"/>
      <c r="AL31" s="646" t="s">
        <v>185</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99.4</v>
      </c>
      <c r="BH31" s="665"/>
      <c r="BI31" s="665"/>
      <c r="BJ31" s="665"/>
      <c r="BK31" s="665"/>
      <c r="BL31" s="665"/>
      <c r="BM31" s="647">
        <v>98.4</v>
      </c>
      <c r="BN31" s="699"/>
      <c r="BO31" s="699"/>
      <c r="BP31" s="699"/>
      <c r="BQ31" s="700"/>
      <c r="BR31" s="698">
        <v>99.4</v>
      </c>
      <c r="BS31" s="665"/>
      <c r="BT31" s="665"/>
      <c r="BU31" s="665"/>
      <c r="BV31" s="665"/>
      <c r="BW31" s="665"/>
      <c r="BX31" s="647">
        <v>98.3</v>
      </c>
      <c r="BY31" s="699"/>
      <c r="BZ31" s="699"/>
      <c r="CA31" s="699"/>
      <c r="CB31" s="700"/>
      <c r="CD31" s="706"/>
      <c r="CE31" s="707"/>
      <c r="CF31" s="656" t="s">
        <v>318</v>
      </c>
      <c r="CG31" s="657"/>
      <c r="CH31" s="657"/>
      <c r="CI31" s="657"/>
      <c r="CJ31" s="657"/>
      <c r="CK31" s="657"/>
      <c r="CL31" s="657"/>
      <c r="CM31" s="657"/>
      <c r="CN31" s="657"/>
      <c r="CO31" s="657"/>
      <c r="CP31" s="657"/>
      <c r="CQ31" s="658"/>
      <c r="CR31" s="641">
        <v>117959</v>
      </c>
      <c r="CS31" s="665"/>
      <c r="CT31" s="665"/>
      <c r="CU31" s="665"/>
      <c r="CV31" s="665"/>
      <c r="CW31" s="665"/>
      <c r="CX31" s="665"/>
      <c r="CY31" s="666"/>
      <c r="CZ31" s="646">
        <v>0.7</v>
      </c>
      <c r="DA31" s="677"/>
      <c r="DB31" s="677"/>
      <c r="DC31" s="679"/>
      <c r="DD31" s="650">
        <v>112918</v>
      </c>
      <c r="DE31" s="665"/>
      <c r="DF31" s="665"/>
      <c r="DG31" s="665"/>
      <c r="DH31" s="665"/>
      <c r="DI31" s="665"/>
      <c r="DJ31" s="665"/>
      <c r="DK31" s="666"/>
      <c r="DL31" s="650">
        <v>112918</v>
      </c>
      <c r="DM31" s="665"/>
      <c r="DN31" s="665"/>
      <c r="DO31" s="665"/>
      <c r="DP31" s="665"/>
      <c r="DQ31" s="665"/>
      <c r="DR31" s="665"/>
      <c r="DS31" s="665"/>
      <c r="DT31" s="665"/>
      <c r="DU31" s="665"/>
      <c r="DV31" s="666"/>
      <c r="DW31" s="646">
        <v>1.1000000000000001</v>
      </c>
      <c r="DX31" s="677"/>
      <c r="DY31" s="677"/>
      <c r="DZ31" s="677"/>
      <c r="EA31" s="677"/>
      <c r="EB31" s="677"/>
      <c r="EC31" s="678"/>
    </row>
    <row r="32" spans="2:133" ht="11.25" customHeight="1" x14ac:dyDescent="0.15">
      <c r="B32" s="638" t="s">
        <v>319</v>
      </c>
      <c r="C32" s="639"/>
      <c r="D32" s="639"/>
      <c r="E32" s="639"/>
      <c r="F32" s="639"/>
      <c r="G32" s="639"/>
      <c r="H32" s="639"/>
      <c r="I32" s="639"/>
      <c r="J32" s="639"/>
      <c r="K32" s="639"/>
      <c r="L32" s="639"/>
      <c r="M32" s="639"/>
      <c r="N32" s="639"/>
      <c r="O32" s="639"/>
      <c r="P32" s="639"/>
      <c r="Q32" s="640"/>
      <c r="R32" s="641">
        <v>1378760</v>
      </c>
      <c r="S32" s="642"/>
      <c r="T32" s="642"/>
      <c r="U32" s="642"/>
      <c r="V32" s="642"/>
      <c r="W32" s="642"/>
      <c r="X32" s="642"/>
      <c r="Y32" s="643"/>
      <c r="Z32" s="644">
        <v>7.3</v>
      </c>
      <c r="AA32" s="644"/>
      <c r="AB32" s="644"/>
      <c r="AC32" s="644"/>
      <c r="AD32" s="645" t="s">
        <v>185</v>
      </c>
      <c r="AE32" s="645"/>
      <c r="AF32" s="645"/>
      <c r="AG32" s="645"/>
      <c r="AH32" s="645"/>
      <c r="AI32" s="645"/>
      <c r="AJ32" s="645"/>
      <c r="AK32" s="645"/>
      <c r="AL32" s="646" t="s">
        <v>138</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99.1</v>
      </c>
      <c r="BH32" s="711"/>
      <c r="BI32" s="711"/>
      <c r="BJ32" s="711"/>
      <c r="BK32" s="711"/>
      <c r="BL32" s="711"/>
      <c r="BM32" s="712">
        <v>96.8</v>
      </c>
      <c r="BN32" s="711"/>
      <c r="BO32" s="711"/>
      <c r="BP32" s="711"/>
      <c r="BQ32" s="713"/>
      <c r="BR32" s="710">
        <v>99</v>
      </c>
      <c r="BS32" s="711"/>
      <c r="BT32" s="711"/>
      <c r="BU32" s="711"/>
      <c r="BV32" s="711"/>
      <c r="BW32" s="711"/>
      <c r="BX32" s="712">
        <v>96.4</v>
      </c>
      <c r="BY32" s="711"/>
      <c r="BZ32" s="711"/>
      <c r="CA32" s="711"/>
      <c r="CB32" s="713"/>
      <c r="CD32" s="708"/>
      <c r="CE32" s="709"/>
      <c r="CF32" s="656" t="s">
        <v>321</v>
      </c>
      <c r="CG32" s="657"/>
      <c r="CH32" s="657"/>
      <c r="CI32" s="657"/>
      <c r="CJ32" s="657"/>
      <c r="CK32" s="657"/>
      <c r="CL32" s="657"/>
      <c r="CM32" s="657"/>
      <c r="CN32" s="657"/>
      <c r="CO32" s="657"/>
      <c r="CP32" s="657"/>
      <c r="CQ32" s="658"/>
      <c r="CR32" s="641" t="s">
        <v>247</v>
      </c>
      <c r="CS32" s="642"/>
      <c r="CT32" s="642"/>
      <c r="CU32" s="642"/>
      <c r="CV32" s="642"/>
      <c r="CW32" s="642"/>
      <c r="CX32" s="642"/>
      <c r="CY32" s="643"/>
      <c r="CZ32" s="646" t="s">
        <v>247</v>
      </c>
      <c r="DA32" s="677"/>
      <c r="DB32" s="677"/>
      <c r="DC32" s="679"/>
      <c r="DD32" s="650" t="s">
        <v>138</v>
      </c>
      <c r="DE32" s="642"/>
      <c r="DF32" s="642"/>
      <c r="DG32" s="642"/>
      <c r="DH32" s="642"/>
      <c r="DI32" s="642"/>
      <c r="DJ32" s="642"/>
      <c r="DK32" s="643"/>
      <c r="DL32" s="650" t="s">
        <v>247</v>
      </c>
      <c r="DM32" s="642"/>
      <c r="DN32" s="642"/>
      <c r="DO32" s="642"/>
      <c r="DP32" s="642"/>
      <c r="DQ32" s="642"/>
      <c r="DR32" s="642"/>
      <c r="DS32" s="642"/>
      <c r="DT32" s="642"/>
      <c r="DU32" s="642"/>
      <c r="DV32" s="643"/>
      <c r="DW32" s="646" t="s">
        <v>247</v>
      </c>
      <c r="DX32" s="677"/>
      <c r="DY32" s="677"/>
      <c r="DZ32" s="677"/>
      <c r="EA32" s="677"/>
      <c r="EB32" s="677"/>
      <c r="EC32" s="678"/>
    </row>
    <row r="33" spans="2:133" ht="11.25" customHeight="1" x14ac:dyDescent="0.15">
      <c r="B33" s="638" t="s">
        <v>322</v>
      </c>
      <c r="C33" s="639"/>
      <c r="D33" s="639"/>
      <c r="E33" s="639"/>
      <c r="F33" s="639"/>
      <c r="G33" s="639"/>
      <c r="H33" s="639"/>
      <c r="I33" s="639"/>
      <c r="J33" s="639"/>
      <c r="K33" s="639"/>
      <c r="L33" s="639"/>
      <c r="M33" s="639"/>
      <c r="N33" s="639"/>
      <c r="O33" s="639"/>
      <c r="P33" s="639"/>
      <c r="Q33" s="640"/>
      <c r="R33" s="641">
        <v>788915</v>
      </c>
      <c r="S33" s="642"/>
      <c r="T33" s="642"/>
      <c r="U33" s="642"/>
      <c r="V33" s="642"/>
      <c r="W33" s="642"/>
      <c r="X33" s="642"/>
      <c r="Y33" s="643"/>
      <c r="Z33" s="644">
        <v>4.2</v>
      </c>
      <c r="AA33" s="644"/>
      <c r="AB33" s="644"/>
      <c r="AC33" s="644"/>
      <c r="AD33" s="645" t="s">
        <v>185</v>
      </c>
      <c r="AE33" s="645"/>
      <c r="AF33" s="645"/>
      <c r="AG33" s="645"/>
      <c r="AH33" s="645"/>
      <c r="AI33" s="645"/>
      <c r="AJ33" s="645"/>
      <c r="AK33" s="645"/>
      <c r="AL33" s="646" t="s">
        <v>247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8412540</v>
      </c>
      <c r="CS33" s="665"/>
      <c r="CT33" s="665"/>
      <c r="CU33" s="665"/>
      <c r="CV33" s="665"/>
      <c r="CW33" s="665"/>
      <c r="CX33" s="665"/>
      <c r="CY33" s="666"/>
      <c r="CZ33" s="646">
        <v>46.5</v>
      </c>
      <c r="DA33" s="677"/>
      <c r="DB33" s="677"/>
      <c r="DC33" s="679"/>
      <c r="DD33" s="650">
        <v>5700951</v>
      </c>
      <c r="DE33" s="665"/>
      <c r="DF33" s="665"/>
      <c r="DG33" s="665"/>
      <c r="DH33" s="665"/>
      <c r="DI33" s="665"/>
      <c r="DJ33" s="665"/>
      <c r="DK33" s="666"/>
      <c r="DL33" s="650">
        <v>3654437</v>
      </c>
      <c r="DM33" s="665"/>
      <c r="DN33" s="665"/>
      <c r="DO33" s="665"/>
      <c r="DP33" s="665"/>
      <c r="DQ33" s="665"/>
      <c r="DR33" s="665"/>
      <c r="DS33" s="665"/>
      <c r="DT33" s="665"/>
      <c r="DU33" s="665"/>
      <c r="DV33" s="666"/>
      <c r="DW33" s="646">
        <v>35</v>
      </c>
      <c r="DX33" s="677"/>
      <c r="DY33" s="677"/>
      <c r="DZ33" s="677"/>
      <c r="EA33" s="677"/>
      <c r="EB33" s="677"/>
      <c r="EC33" s="678"/>
    </row>
    <row r="34" spans="2:133" ht="11.25" customHeight="1" x14ac:dyDescent="0.15">
      <c r="B34" s="638" t="s">
        <v>324</v>
      </c>
      <c r="C34" s="639"/>
      <c r="D34" s="639"/>
      <c r="E34" s="639"/>
      <c r="F34" s="639"/>
      <c r="G34" s="639"/>
      <c r="H34" s="639"/>
      <c r="I34" s="639"/>
      <c r="J34" s="639"/>
      <c r="K34" s="639"/>
      <c r="L34" s="639"/>
      <c r="M34" s="639"/>
      <c r="N34" s="639"/>
      <c r="O34" s="639"/>
      <c r="P34" s="639"/>
      <c r="Q34" s="640"/>
      <c r="R34" s="641">
        <v>455454</v>
      </c>
      <c r="S34" s="642"/>
      <c r="T34" s="642"/>
      <c r="U34" s="642"/>
      <c r="V34" s="642"/>
      <c r="W34" s="642"/>
      <c r="X34" s="642"/>
      <c r="Y34" s="643"/>
      <c r="Z34" s="644">
        <v>2.4</v>
      </c>
      <c r="AA34" s="644"/>
      <c r="AB34" s="644"/>
      <c r="AC34" s="644"/>
      <c r="AD34" s="645">
        <v>7050</v>
      </c>
      <c r="AE34" s="645"/>
      <c r="AF34" s="645"/>
      <c r="AG34" s="645"/>
      <c r="AH34" s="645"/>
      <c r="AI34" s="645"/>
      <c r="AJ34" s="645"/>
      <c r="AK34" s="645"/>
      <c r="AL34" s="646">
        <v>0.1</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2566150</v>
      </c>
      <c r="CS34" s="642"/>
      <c r="CT34" s="642"/>
      <c r="CU34" s="642"/>
      <c r="CV34" s="642"/>
      <c r="CW34" s="642"/>
      <c r="CX34" s="642"/>
      <c r="CY34" s="643"/>
      <c r="CZ34" s="646">
        <v>14.2</v>
      </c>
      <c r="DA34" s="677"/>
      <c r="DB34" s="677"/>
      <c r="DC34" s="679"/>
      <c r="DD34" s="650">
        <v>1919155</v>
      </c>
      <c r="DE34" s="642"/>
      <c r="DF34" s="642"/>
      <c r="DG34" s="642"/>
      <c r="DH34" s="642"/>
      <c r="DI34" s="642"/>
      <c r="DJ34" s="642"/>
      <c r="DK34" s="643"/>
      <c r="DL34" s="650">
        <v>1415639</v>
      </c>
      <c r="DM34" s="642"/>
      <c r="DN34" s="642"/>
      <c r="DO34" s="642"/>
      <c r="DP34" s="642"/>
      <c r="DQ34" s="642"/>
      <c r="DR34" s="642"/>
      <c r="DS34" s="642"/>
      <c r="DT34" s="642"/>
      <c r="DU34" s="642"/>
      <c r="DV34" s="643"/>
      <c r="DW34" s="646">
        <v>13.6</v>
      </c>
      <c r="DX34" s="677"/>
      <c r="DY34" s="677"/>
      <c r="DZ34" s="677"/>
      <c r="EA34" s="677"/>
      <c r="EB34" s="677"/>
      <c r="EC34" s="678"/>
    </row>
    <row r="35" spans="2:133" ht="11.25" customHeight="1" x14ac:dyDescent="0.15">
      <c r="B35" s="638" t="s">
        <v>328</v>
      </c>
      <c r="C35" s="639"/>
      <c r="D35" s="639"/>
      <c r="E35" s="639"/>
      <c r="F35" s="639"/>
      <c r="G35" s="639"/>
      <c r="H35" s="639"/>
      <c r="I35" s="639"/>
      <c r="J35" s="639"/>
      <c r="K35" s="639"/>
      <c r="L35" s="639"/>
      <c r="M35" s="639"/>
      <c r="N35" s="639"/>
      <c r="O35" s="639"/>
      <c r="P35" s="639"/>
      <c r="Q35" s="640"/>
      <c r="R35" s="641">
        <v>1897600</v>
      </c>
      <c r="S35" s="642"/>
      <c r="T35" s="642"/>
      <c r="U35" s="642"/>
      <c r="V35" s="642"/>
      <c r="W35" s="642"/>
      <c r="X35" s="642"/>
      <c r="Y35" s="643"/>
      <c r="Z35" s="644">
        <v>10</v>
      </c>
      <c r="AA35" s="644"/>
      <c r="AB35" s="644"/>
      <c r="AC35" s="644"/>
      <c r="AD35" s="645" t="s">
        <v>138</v>
      </c>
      <c r="AE35" s="645"/>
      <c r="AF35" s="645"/>
      <c r="AG35" s="645"/>
      <c r="AH35" s="645"/>
      <c r="AI35" s="645"/>
      <c r="AJ35" s="645"/>
      <c r="AK35" s="645"/>
      <c r="AL35" s="646" t="s">
        <v>138</v>
      </c>
      <c r="AM35" s="647"/>
      <c r="AN35" s="647"/>
      <c r="AO35" s="648"/>
      <c r="AP35" s="234"/>
      <c r="AQ35" s="714" t="s">
        <v>329</v>
      </c>
      <c r="AR35" s="715"/>
      <c r="AS35" s="715"/>
      <c r="AT35" s="715"/>
      <c r="AU35" s="715"/>
      <c r="AV35" s="715"/>
      <c r="AW35" s="715"/>
      <c r="AX35" s="715"/>
      <c r="AY35" s="716"/>
      <c r="AZ35" s="630">
        <v>3305677</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59332</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192472</v>
      </c>
      <c r="CS35" s="665"/>
      <c r="CT35" s="665"/>
      <c r="CU35" s="665"/>
      <c r="CV35" s="665"/>
      <c r="CW35" s="665"/>
      <c r="CX35" s="665"/>
      <c r="CY35" s="666"/>
      <c r="CZ35" s="646">
        <v>1.1000000000000001</v>
      </c>
      <c r="DA35" s="677"/>
      <c r="DB35" s="677"/>
      <c r="DC35" s="679"/>
      <c r="DD35" s="650">
        <v>187322</v>
      </c>
      <c r="DE35" s="665"/>
      <c r="DF35" s="665"/>
      <c r="DG35" s="665"/>
      <c r="DH35" s="665"/>
      <c r="DI35" s="665"/>
      <c r="DJ35" s="665"/>
      <c r="DK35" s="666"/>
      <c r="DL35" s="650">
        <v>90624</v>
      </c>
      <c r="DM35" s="665"/>
      <c r="DN35" s="665"/>
      <c r="DO35" s="665"/>
      <c r="DP35" s="665"/>
      <c r="DQ35" s="665"/>
      <c r="DR35" s="665"/>
      <c r="DS35" s="665"/>
      <c r="DT35" s="665"/>
      <c r="DU35" s="665"/>
      <c r="DV35" s="666"/>
      <c r="DW35" s="646">
        <v>0.9</v>
      </c>
      <c r="DX35" s="677"/>
      <c r="DY35" s="677"/>
      <c r="DZ35" s="677"/>
      <c r="EA35" s="677"/>
      <c r="EB35" s="677"/>
      <c r="EC35" s="678"/>
    </row>
    <row r="36" spans="2:133" ht="11.25" customHeight="1" x14ac:dyDescent="0.15">
      <c r="B36" s="638" t="s">
        <v>332</v>
      </c>
      <c r="C36" s="639"/>
      <c r="D36" s="639"/>
      <c r="E36" s="639"/>
      <c r="F36" s="639"/>
      <c r="G36" s="639"/>
      <c r="H36" s="639"/>
      <c r="I36" s="639"/>
      <c r="J36" s="639"/>
      <c r="K36" s="639"/>
      <c r="L36" s="639"/>
      <c r="M36" s="639"/>
      <c r="N36" s="639"/>
      <c r="O36" s="639"/>
      <c r="P36" s="639"/>
      <c r="Q36" s="640"/>
      <c r="R36" s="641" t="s">
        <v>247</v>
      </c>
      <c r="S36" s="642"/>
      <c r="T36" s="642"/>
      <c r="U36" s="642"/>
      <c r="V36" s="642"/>
      <c r="W36" s="642"/>
      <c r="X36" s="642"/>
      <c r="Y36" s="643"/>
      <c r="Z36" s="644" t="s">
        <v>185</v>
      </c>
      <c r="AA36" s="644"/>
      <c r="AB36" s="644"/>
      <c r="AC36" s="644"/>
      <c r="AD36" s="645" t="s">
        <v>185</v>
      </c>
      <c r="AE36" s="645"/>
      <c r="AF36" s="645"/>
      <c r="AG36" s="645"/>
      <c r="AH36" s="645"/>
      <c r="AI36" s="645"/>
      <c r="AJ36" s="645"/>
      <c r="AK36" s="645"/>
      <c r="AL36" s="646" t="s">
        <v>138</v>
      </c>
      <c r="AM36" s="647"/>
      <c r="AN36" s="647"/>
      <c r="AO36" s="648"/>
      <c r="AQ36" s="718" t="s">
        <v>333</v>
      </c>
      <c r="AR36" s="719"/>
      <c r="AS36" s="719"/>
      <c r="AT36" s="719"/>
      <c r="AU36" s="719"/>
      <c r="AV36" s="719"/>
      <c r="AW36" s="719"/>
      <c r="AX36" s="719"/>
      <c r="AY36" s="720"/>
      <c r="AZ36" s="641">
        <v>840711</v>
      </c>
      <c r="BA36" s="642"/>
      <c r="BB36" s="642"/>
      <c r="BC36" s="642"/>
      <c r="BD36" s="665"/>
      <c r="BE36" s="665"/>
      <c r="BF36" s="700"/>
      <c r="BG36" s="656" t="s">
        <v>334</v>
      </c>
      <c r="BH36" s="657"/>
      <c r="BI36" s="657"/>
      <c r="BJ36" s="657"/>
      <c r="BK36" s="657"/>
      <c r="BL36" s="657"/>
      <c r="BM36" s="657"/>
      <c r="BN36" s="657"/>
      <c r="BO36" s="657"/>
      <c r="BP36" s="657"/>
      <c r="BQ36" s="657"/>
      <c r="BR36" s="657"/>
      <c r="BS36" s="657"/>
      <c r="BT36" s="657"/>
      <c r="BU36" s="658"/>
      <c r="BV36" s="641">
        <v>22311</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1246054</v>
      </c>
      <c r="CS36" s="642"/>
      <c r="CT36" s="642"/>
      <c r="CU36" s="642"/>
      <c r="CV36" s="642"/>
      <c r="CW36" s="642"/>
      <c r="CX36" s="642"/>
      <c r="CY36" s="643"/>
      <c r="CZ36" s="646">
        <v>6.9</v>
      </c>
      <c r="DA36" s="677"/>
      <c r="DB36" s="677"/>
      <c r="DC36" s="679"/>
      <c r="DD36" s="650">
        <v>1030713</v>
      </c>
      <c r="DE36" s="642"/>
      <c r="DF36" s="642"/>
      <c r="DG36" s="642"/>
      <c r="DH36" s="642"/>
      <c r="DI36" s="642"/>
      <c r="DJ36" s="642"/>
      <c r="DK36" s="643"/>
      <c r="DL36" s="650">
        <v>861073</v>
      </c>
      <c r="DM36" s="642"/>
      <c r="DN36" s="642"/>
      <c r="DO36" s="642"/>
      <c r="DP36" s="642"/>
      <c r="DQ36" s="642"/>
      <c r="DR36" s="642"/>
      <c r="DS36" s="642"/>
      <c r="DT36" s="642"/>
      <c r="DU36" s="642"/>
      <c r="DV36" s="643"/>
      <c r="DW36" s="646">
        <v>8.3000000000000007</v>
      </c>
      <c r="DX36" s="677"/>
      <c r="DY36" s="677"/>
      <c r="DZ36" s="677"/>
      <c r="EA36" s="677"/>
      <c r="EB36" s="677"/>
      <c r="EC36" s="678"/>
    </row>
    <row r="37" spans="2:133" ht="11.25" customHeight="1" x14ac:dyDescent="0.15">
      <c r="B37" s="638" t="s">
        <v>336</v>
      </c>
      <c r="C37" s="639"/>
      <c r="D37" s="639"/>
      <c r="E37" s="639"/>
      <c r="F37" s="639"/>
      <c r="G37" s="639"/>
      <c r="H37" s="639"/>
      <c r="I37" s="639"/>
      <c r="J37" s="639"/>
      <c r="K37" s="639"/>
      <c r="L37" s="639"/>
      <c r="M37" s="639"/>
      <c r="N37" s="639"/>
      <c r="O37" s="639"/>
      <c r="P37" s="639"/>
      <c r="Q37" s="640"/>
      <c r="R37" s="641">
        <v>500000</v>
      </c>
      <c r="S37" s="642"/>
      <c r="T37" s="642"/>
      <c r="U37" s="642"/>
      <c r="V37" s="642"/>
      <c r="W37" s="642"/>
      <c r="X37" s="642"/>
      <c r="Y37" s="643"/>
      <c r="Z37" s="644">
        <v>2.6</v>
      </c>
      <c r="AA37" s="644"/>
      <c r="AB37" s="644"/>
      <c r="AC37" s="644"/>
      <c r="AD37" s="645" t="s">
        <v>247</v>
      </c>
      <c r="AE37" s="645"/>
      <c r="AF37" s="645"/>
      <c r="AG37" s="645"/>
      <c r="AH37" s="645"/>
      <c r="AI37" s="645"/>
      <c r="AJ37" s="645"/>
      <c r="AK37" s="645"/>
      <c r="AL37" s="646" t="s">
        <v>247</v>
      </c>
      <c r="AM37" s="647"/>
      <c r="AN37" s="647"/>
      <c r="AO37" s="648"/>
      <c r="AQ37" s="718" t="s">
        <v>337</v>
      </c>
      <c r="AR37" s="719"/>
      <c r="AS37" s="719"/>
      <c r="AT37" s="719"/>
      <c r="AU37" s="719"/>
      <c r="AV37" s="719"/>
      <c r="AW37" s="719"/>
      <c r="AX37" s="719"/>
      <c r="AY37" s="720"/>
      <c r="AZ37" s="641">
        <v>690858</v>
      </c>
      <c r="BA37" s="642"/>
      <c r="BB37" s="642"/>
      <c r="BC37" s="642"/>
      <c r="BD37" s="665"/>
      <c r="BE37" s="665"/>
      <c r="BF37" s="700"/>
      <c r="BG37" s="656" t="s">
        <v>338</v>
      </c>
      <c r="BH37" s="657"/>
      <c r="BI37" s="657"/>
      <c r="BJ37" s="657"/>
      <c r="BK37" s="657"/>
      <c r="BL37" s="657"/>
      <c r="BM37" s="657"/>
      <c r="BN37" s="657"/>
      <c r="BO37" s="657"/>
      <c r="BP37" s="657"/>
      <c r="BQ37" s="657"/>
      <c r="BR37" s="657"/>
      <c r="BS37" s="657"/>
      <c r="BT37" s="657"/>
      <c r="BU37" s="658"/>
      <c r="BV37" s="641">
        <v>5431</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104868</v>
      </c>
      <c r="CS37" s="665"/>
      <c r="CT37" s="665"/>
      <c r="CU37" s="665"/>
      <c r="CV37" s="665"/>
      <c r="CW37" s="665"/>
      <c r="CX37" s="665"/>
      <c r="CY37" s="666"/>
      <c r="CZ37" s="646">
        <v>0.6</v>
      </c>
      <c r="DA37" s="677"/>
      <c r="DB37" s="677"/>
      <c r="DC37" s="679"/>
      <c r="DD37" s="650">
        <v>104394</v>
      </c>
      <c r="DE37" s="665"/>
      <c r="DF37" s="665"/>
      <c r="DG37" s="665"/>
      <c r="DH37" s="665"/>
      <c r="DI37" s="665"/>
      <c r="DJ37" s="665"/>
      <c r="DK37" s="666"/>
      <c r="DL37" s="650">
        <v>104394</v>
      </c>
      <c r="DM37" s="665"/>
      <c r="DN37" s="665"/>
      <c r="DO37" s="665"/>
      <c r="DP37" s="665"/>
      <c r="DQ37" s="665"/>
      <c r="DR37" s="665"/>
      <c r="DS37" s="665"/>
      <c r="DT37" s="665"/>
      <c r="DU37" s="665"/>
      <c r="DV37" s="666"/>
      <c r="DW37" s="646">
        <v>1</v>
      </c>
      <c r="DX37" s="677"/>
      <c r="DY37" s="677"/>
      <c r="DZ37" s="677"/>
      <c r="EA37" s="677"/>
      <c r="EB37" s="677"/>
      <c r="EC37" s="678"/>
    </row>
    <row r="38" spans="2:133" ht="11.25" customHeight="1" x14ac:dyDescent="0.15">
      <c r="B38" s="686" t="s">
        <v>340</v>
      </c>
      <c r="C38" s="687"/>
      <c r="D38" s="687"/>
      <c r="E38" s="687"/>
      <c r="F38" s="687"/>
      <c r="G38" s="687"/>
      <c r="H38" s="687"/>
      <c r="I38" s="687"/>
      <c r="J38" s="687"/>
      <c r="K38" s="687"/>
      <c r="L38" s="687"/>
      <c r="M38" s="687"/>
      <c r="N38" s="687"/>
      <c r="O38" s="687"/>
      <c r="P38" s="687"/>
      <c r="Q38" s="688"/>
      <c r="R38" s="721">
        <v>18948456</v>
      </c>
      <c r="S38" s="722"/>
      <c r="T38" s="722"/>
      <c r="U38" s="722"/>
      <c r="V38" s="722"/>
      <c r="W38" s="722"/>
      <c r="X38" s="722"/>
      <c r="Y38" s="723"/>
      <c r="Z38" s="724">
        <v>100</v>
      </c>
      <c r="AA38" s="724"/>
      <c r="AB38" s="724"/>
      <c r="AC38" s="724"/>
      <c r="AD38" s="725">
        <v>9935570</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v>189189</v>
      </c>
      <c r="BA38" s="642"/>
      <c r="BB38" s="642"/>
      <c r="BC38" s="642"/>
      <c r="BD38" s="665"/>
      <c r="BE38" s="665"/>
      <c r="BF38" s="700"/>
      <c r="BG38" s="656" t="s">
        <v>342</v>
      </c>
      <c r="BH38" s="657"/>
      <c r="BI38" s="657"/>
      <c r="BJ38" s="657"/>
      <c r="BK38" s="657"/>
      <c r="BL38" s="657"/>
      <c r="BM38" s="657"/>
      <c r="BN38" s="657"/>
      <c r="BO38" s="657"/>
      <c r="BP38" s="657"/>
      <c r="BQ38" s="657"/>
      <c r="BR38" s="657"/>
      <c r="BS38" s="657"/>
      <c r="BT38" s="657"/>
      <c r="BU38" s="658"/>
      <c r="BV38" s="641">
        <v>8652</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1584919</v>
      </c>
      <c r="CS38" s="642"/>
      <c r="CT38" s="642"/>
      <c r="CU38" s="642"/>
      <c r="CV38" s="642"/>
      <c r="CW38" s="642"/>
      <c r="CX38" s="642"/>
      <c r="CY38" s="643"/>
      <c r="CZ38" s="646">
        <v>8.8000000000000007</v>
      </c>
      <c r="DA38" s="677"/>
      <c r="DB38" s="677"/>
      <c r="DC38" s="679"/>
      <c r="DD38" s="650">
        <v>1335091</v>
      </c>
      <c r="DE38" s="642"/>
      <c r="DF38" s="642"/>
      <c r="DG38" s="642"/>
      <c r="DH38" s="642"/>
      <c r="DI38" s="642"/>
      <c r="DJ38" s="642"/>
      <c r="DK38" s="643"/>
      <c r="DL38" s="650">
        <v>1287101</v>
      </c>
      <c r="DM38" s="642"/>
      <c r="DN38" s="642"/>
      <c r="DO38" s="642"/>
      <c r="DP38" s="642"/>
      <c r="DQ38" s="642"/>
      <c r="DR38" s="642"/>
      <c r="DS38" s="642"/>
      <c r="DT38" s="642"/>
      <c r="DU38" s="642"/>
      <c r="DV38" s="643"/>
      <c r="DW38" s="646">
        <v>12.3</v>
      </c>
      <c r="DX38" s="677"/>
      <c r="DY38" s="677"/>
      <c r="DZ38" s="677"/>
      <c r="EA38" s="677"/>
      <c r="EB38" s="677"/>
      <c r="EC38" s="678"/>
    </row>
    <row r="39" spans="2:133" ht="11.25" customHeight="1" x14ac:dyDescent="0.15">
      <c r="AQ39" s="718" t="s">
        <v>344</v>
      </c>
      <c r="AR39" s="719"/>
      <c r="AS39" s="719"/>
      <c r="AT39" s="719"/>
      <c r="AU39" s="719"/>
      <c r="AV39" s="719"/>
      <c r="AW39" s="719"/>
      <c r="AX39" s="719"/>
      <c r="AY39" s="720"/>
      <c r="AZ39" s="641" t="s">
        <v>138</v>
      </c>
      <c r="BA39" s="642"/>
      <c r="BB39" s="642"/>
      <c r="BC39" s="642"/>
      <c r="BD39" s="665"/>
      <c r="BE39" s="665"/>
      <c r="BF39" s="700"/>
      <c r="BG39" s="732" t="s">
        <v>345</v>
      </c>
      <c r="BH39" s="733"/>
      <c r="BI39" s="733"/>
      <c r="BJ39" s="733"/>
      <c r="BK39" s="733"/>
      <c r="BL39" s="235"/>
      <c r="BM39" s="657" t="s">
        <v>346</v>
      </c>
      <c r="BN39" s="657"/>
      <c r="BO39" s="657"/>
      <c r="BP39" s="657"/>
      <c r="BQ39" s="657"/>
      <c r="BR39" s="657"/>
      <c r="BS39" s="657"/>
      <c r="BT39" s="657"/>
      <c r="BU39" s="658"/>
      <c r="BV39" s="641">
        <v>95</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1535222</v>
      </c>
      <c r="CS39" s="665"/>
      <c r="CT39" s="665"/>
      <c r="CU39" s="665"/>
      <c r="CV39" s="665"/>
      <c r="CW39" s="665"/>
      <c r="CX39" s="665"/>
      <c r="CY39" s="666"/>
      <c r="CZ39" s="646">
        <v>8.5</v>
      </c>
      <c r="DA39" s="677"/>
      <c r="DB39" s="677"/>
      <c r="DC39" s="679"/>
      <c r="DD39" s="650">
        <v>651255</v>
      </c>
      <c r="DE39" s="665"/>
      <c r="DF39" s="665"/>
      <c r="DG39" s="665"/>
      <c r="DH39" s="665"/>
      <c r="DI39" s="665"/>
      <c r="DJ39" s="665"/>
      <c r="DK39" s="666"/>
      <c r="DL39" s="650" t="s">
        <v>247</v>
      </c>
      <c r="DM39" s="665"/>
      <c r="DN39" s="665"/>
      <c r="DO39" s="665"/>
      <c r="DP39" s="665"/>
      <c r="DQ39" s="665"/>
      <c r="DR39" s="665"/>
      <c r="DS39" s="665"/>
      <c r="DT39" s="665"/>
      <c r="DU39" s="665"/>
      <c r="DV39" s="666"/>
      <c r="DW39" s="646" t="s">
        <v>138</v>
      </c>
      <c r="DX39" s="677"/>
      <c r="DY39" s="677"/>
      <c r="DZ39" s="677"/>
      <c r="EA39" s="677"/>
      <c r="EB39" s="677"/>
      <c r="EC39" s="678"/>
    </row>
    <row r="40" spans="2:133" ht="11.25" customHeight="1" x14ac:dyDescent="0.15">
      <c r="AQ40" s="718" t="s">
        <v>348</v>
      </c>
      <c r="AR40" s="719"/>
      <c r="AS40" s="719"/>
      <c r="AT40" s="719"/>
      <c r="AU40" s="719"/>
      <c r="AV40" s="719"/>
      <c r="AW40" s="719"/>
      <c r="AX40" s="719"/>
      <c r="AY40" s="720"/>
      <c r="AZ40" s="641">
        <v>338633</v>
      </c>
      <c r="BA40" s="642"/>
      <c r="BB40" s="642"/>
      <c r="BC40" s="642"/>
      <c r="BD40" s="665"/>
      <c r="BE40" s="665"/>
      <c r="BF40" s="700"/>
      <c r="BG40" s="732"/>
      <c r="BH40" s="733"/>
      <c r="BI40" s="733"/>
      <c r="BJ40" s="733"/>
      <c r="BK40" s="733"/>
      <c r="BL40" s="235"/>
      <c r="BM40" s="657" t="s">
        <v>349</v>
      </c>
      <c r="BN40" s="657"/>
      <c r="BO40" s="657"/>
      <c r="BP40" s="657"/>
      <c r="BQ40" s="657"/>
      <c r="BR40" s="657"/>
      <c r="BS40" s="657"/>
      <c r="BT40" s="657"/>
      <c r="BU40" s="658"/>
      <c r="BV40" s="641" t="s">
        <v>138</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v>1287723</v>
      </c>
      <c r="CS40" s="642"/>
      <c r="CT40" s="642"/>
      <c r="CU40" s="642"/>
      <c r="CV40" s="642"/>
      <c r="CW40" s="642"/>
      <c r="CX40" s="642"/>
      <c r="CY40" s="643"/>
      <c r="CZ40" s="646">
        <v>7.1</v>
      </c>
      <c r="DA40" s="677"/>
      <c r="DB40" s="677"/>
      <c r="DC40" s="679"/>
      <c r="DD40" s="650">
        <v>577415</v>
      </c>
      <c r="DE40" s="642"/>
      <c r="DF40" s="642"/>
      <c r="DG40" s="642"/>
      <c r="DH40" s="642"/>
      <c r="DI40" s="642"/>
      <c r="DJ40" s="642"/>
      <c r="DK40" s="643"/>
      <c r="DL40" s="650" t="s">
        <v>247</v>
      </c>
      <c r="DM40" s="642"/>
      <c r="DN40" s="642"/>
      <c r="DO40" s="642"/>
      <c r="DP40" s="642"/>
      <c r="DQ40" s="642"/>
      <c r="DR40" s="642"/>
      <c r="DS40" s="642"/>
      <c r="DT40" s="642"/>
      <c r="DU40" s="642"/>
      <c r="DV40" s="643"/>
      <c r="DW40" s="646" t="s">
        <v>247</v>
      </c>
      <c r="DX40" s="677"/>
      <c r="DY40" s="677"/>
      <c r="DZ40" s="677"/>
      <c r="EA40" s="677"/>
      <c r="EB40" s="677"/>
      <c r="EC40" s="678"/>
    </row>
    <row r="41" spans="2:133" ht="11.25" customHeight="1" x14ac:dyDescent="0.15">
      <c r="AQ41" s="728" t="s">
        <v>351</v>
      </c>
      <c r="AR41" s="729"/>
      <c r="AS41" s="729"/>
      <c r="AT41" s="729"/>
      <c r="AU41" s="729"/>
      <c r="AV41" s="729"/>
      <c r="AW41" s="729"/>
      <c r="AX41" s="729"/>
      <c r="AY41" s="730"/>
      <c r="AZ41" s="721">
        <v>1246286</v>
      </c>
      <c r="BA41" s="722"/>
      <c r="BB41" s="722"/>
      <c r="BC41" s="722"/>
      <c r="BD41" s="711"/>
      <c r="BE41" s="711"/>
      <c r="BF41" s="713"/>
      <c r="BG41" s="734"/>
      <c r="BH41" s="735"/>
      <c r="BI41" s="735"/>
      <c r="BJ41" s="735"/>
      <c r="BK41" s="735"/>
      <c r="BL41" s="236"/>
      <c r="BM41" s="668" t="s">
        <v>352</v>
      </c>
      <c r="BN41" s="668"/>
      <c r="BO41" s="668"/>
      <c r="BP41" s="668"/>
      <c r="BQ41" s="668"/>
      <c r="BR41" s="668"/>
      <c r="BS41" s="668"/>
      <c r="BT41" s="668"/>
      <c r="BU41" s="669"/>
      <c r="BV41" s="721">
        <v>342</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t="s">
        <v>247</v>
      </c>
      <c r="CS41" s="665"/>
      <c r="CT41" s="665"/>
      <c r="CU41" s="665"/>
      <c r="CV41" s="665"/>
      <c r="CW41" s="665"/>
      <c r="CX41" s="665"/>
      <c r="CY41" s="666"/>
      <c r="CZ41" s="646" t="s">
        <v>247</v>
      </c>
      <c r="DA41" s="677"/>
      <c r="DB41" s="677"/>
      <c r="DC41" s="679"/>
      <c r="DD41" s="650" t="s">
        <v>247</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2315707</v>
      </c>
      <c r="CS42" s="642"/>
      <c r="CT42" s="642"/>
      <c r="CU42" s="642"/>
      <c r="CV42" s="642"/>
      <c r="CW42" s="642"/>
      <c r="CX42" s="642"/>
      <c r="CY42" s="643"/>
      <c r="CZ42" s="646">
        <v>12.8</v>
      </c>
      <c r="DA42" s="647"/>
      <c r="DB42" s="647"/>
      <c r="DC42" s="742"/>
      <c r="DD42" s="650">
        <v>836036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v>43344</v>
      </c>
      <c r="CS43" s="665"/>
      <c r="CT43" s="665"/>
      <c r="CU43" s="665"/>
      <c r="CV43" s="665"/>
      <c r="CW43" s="665"/>
      <c r="CX43" s="665"/>
      <c r="CY43" s="666"/>
      <c r="CZ43" s="646">
        <v>0.2</v>
      </c>
      <c r="DA43" s="677"/>
      <c r="DB43" s="677"/>
      <c r="DC43" s="679"/>
      <c r="DD43" s="650">
        <v>43341</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358</v>
      </c>
      <c r="CD44" s="753" t="s">
        <v>309</v>
      </c>
      <c r="CE44" s="754"/>
      <c r="CF44" s="638" t="s">
        <v>359</v>
      </c>
      <c r="CG44" s="639"/>
      <c r="CH44" s="639"/>
      <c r="CI44" s="639"/>
      <c r="CJ44" s="639"/>
      <c r="CK44" s="639"/>
      <c r="CL44" s="639"/>
      <c r="CM44" s="639"/>
      <c r="CN44" s="639"/>
      <c r="CO44" s="639"/>
      <c r="CP44" s="639"/>
      <c r="CQ44" s="640"/>
      <c r="CR44" s="641">
        <v>2282539</v>
      </c>
      <c r="CS44" s="642"/>
      <c r="CT44" s="642"/>
      <c r="CU44" s="642"/>
      <c r="CV44" s="642"/>
      <c r="CW44" s="642"/>
      <c r="CX44" s="642"/>
      <c r="CY44" s="643"/>
      <c r="CZ44" s="646">
        <v>12.6</v>
      </c>
      <c r="DA44" s="647"/>
      <c r="DB44" s="647"/>
      <c r="DC44" s="742"/>
      <c r="DD44" s="650">
        <v>826220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360</v>
      </c>
      <c r="CG45" s="639"/>
      <c r="CH45" s="639"/>
      <c r="CI45" s="639"/>
      <c r="CJ45" s="639"/>
      <c r="CK45" s="639"/>
      <c r="CL45" s="639"/>
      <c r="CM45" s="639"/>
      <c r="CN45" s="639"/>
      <c r="CO45" s="639"/>
      <c r="CP45" s="639"/>
      <c r="CQ45" s="640"/>
      <c r="CR45" s="641">
        <v>631517</v>
      </c>
      <c r="CS45" s="665"/>
      <c r="CT45" s="665"/>
      <c r="CU45" s="665"/>
      <c r="CV45" s="665"/>
      <c r="CW45" s="665"/>
      <c r="CX45" s="665"/>
      <c r="CY45" s="666"/>
      <c r="CZ45" s="646">
        <v>3.5</v>
      </c>
      <c r="DA45" s="677"/>
      <c r="DB45" s="677"/>
      <c r="DC45" s="679"/>
      <c r="DD45" s="650">
        <v>202056</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361</v>
      </c>
      <c r="CG46" s="639"/>
      <c r="CH46" s="639"/>
      <c r="CI46" s="639"/>
      <c r="CJ46" s="639"/>
      <c r="CK46" s="639"/>
      <c r="CL46" s="639"/>
      <c r="CM46" s="639"/>
      <c r="CN46" s="639"/>
      <c r="CO46" s="639"/>
      <c r="CP46" s="639"/>
      <c r="CQ46" s="640"/>
      <c r="CR46" s="641">
        <v>1578307</v>
      </c>
      <c r="CS46" s="642"/>
      <c r="CT46" s="642"/>
      <c r="CU46" s="642"/>
      <c r="CV46" s="642"/>
      <c r="CW46" s="642"/>
      <c r="CX46" s="642"/>
      <c r="CY46" s="643"/>
      <c r="CZ46" s="646">
        <v>8.6999999999999993</v>
      </c>
      <c r="DA46" s="647"/>
      <c r="DB46" s="647"/>
      <c r="DC46" s="742"/>
      <c r="DD46" s="650">
        <v>593348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362</v>
      </c>
      <c r="CG47" s="639"/>
      <c r="CH47" s="639"/>
      <c r="CI47" s="639"/>
      <c r="CJ47" s="639"/>
      <c r="CK47" s="639"/>
      <c r="CL47" s="639"/>
      <c r="CM47" s="639"/>
      <c r="CN47" s="639"/>
      <c r="CO47" s="639"/>
      <c r="CP47" s="639"/>
      <c r="CQ47" s="640"/>
      <c r="CR47" s="641">
        <v>33168</v>
      </c>
      <c r="CS47" s="665"/>
      <c r="CT47" s="665"/>
      <c r="CU47" s="665"/>
      <c r="CV47" s="665"/>
      <c r="CW47" s="665"/>
      <c r="CX47" s="665"/>
      <c r="CY47" s="666"/>
      <c r="CZ47" s="646">
        <v>0.2</v>
      </c>
      <c r="DA47" s="677"/>
      <c r="DB47" s="677"/>
      <c r="DC47" s="679"/>
      <c r="DD47" s="650">
        <v>9816</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363</v>
      </c>
      <c r="CG48" s="639"/>
      <c r="CH48" s="639"/>
      <c r="CI48" s="639"/>
      <c r="CJ48" s="639"/>
      <c r="CK48" s="639"/>
      <c r="CL48" s="639"/>
      <c r="CM48" s="639"/>
      <c r="CN48" s="639"/>
      <c r="CO48" s="639"/>
      <c r="CP48" s="639"/>
      <c r="CQ48" s="640"/>
      <c r="CR48" s="641" t="s">
        <v>247</v>
      </c>
      <c r="CS48" s="642"/>
      <c r="CT48" s="642"/>
      <c r="CU48" s="642"/>
      <c r="CV48" s="642"/>
      <c r="CW48" s="642"/>
      <c r="CX48" s="642"/>
      <c r="CY48" s="643"/>
      <c r="CZ48" s="646" t="s">
        <v>247</v>
      </c>
      <c r="DA48" s="647"/>
      <c r="DB48" s="647"/>
      <c r="DC48" s="742"/>
      <c r="DD48" s="650" t="s">
        <v>247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364</v>
      </c>
      <c r="CE49" s="687"/>
      <c r="CF49" s="687"/>
      <c r="CG49" s="687"/>
      <c r="CH49" s="687"/>
      <c r="CI49" s="687"/>
      <c r="CJ49" s="687"/>
      <c r="CK49" s="687"/>
      <c r="CL49" s="687"/>
      <c r="CM49" s="687"/>
      <c r="CN49" s="687"/>
      <c r="CO49" s="687"/>
      <c r="CP49" s="687"/>
      <c r="CQ49" s="688"/>
      <c r="CR49" s="721">
        <v>18090386</v>
      </c>
      <c r="CS49" s="711"/>
      <c r="CT49" s="711"/>
      <c r="CU49" s="711"/>
      <c r="CV49" s="711"/>
      <c r="CW49" s="711"/>
      <c r="CX49" s="711"/>
      <c r="CY49" s="743"/>
      <c r="CZ49" s="726">
        <v>100</v>
      </c>
      <c r="DA49" s="744"/>
      <c r="DB49" s="744"/>
      <c r="DC49" s="745"/>
      <c r="DD49" s="746">
        <v>11963594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eTACdlJh1A+NG02swlMOUOM4u+tY8bRkQgs9Izqy9+WLmWpTP+qdmrFaGeN7LMWQa2oeAHBBsNspBcYA63qfPg==" saltValue="bwrjRLsM7tzKEzX3qXMHs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V84" sqref="V84:Z8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366</v>
      </c>
      <c r="DK2" s="789"/>
      <c r="DL2" s="789"/>
      <c r="DM2" s="789"/>
      <c r="DN2" s="789"/>
      <c r="DO2" s="790"/>
      <c r="DP2" s="249"/>
      <c r="DQ2" s="788" t="s">
        <v>367</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6"/>
      <c r="BA5" s="256"/>
      <c r="BB5" s="256"/>
      <c r="BC5" s="256"/>
      <c r="BD5" s="256"/>
      <c r="BE5" s="257"/>
      <c r="BF5" s="257"/>
      <c r="BG5" s="257"/>
      <c r="BH5" s="257"/>
      <c r="BI5" s="257"/>
      <c r="BJ5" s="257"/>
      <c r="BK5" s="257"/>
      <c r="BL5" s="257"/>
      <c r="BM5" s="257"/>
      <c r="BN5" s="257"/>
      <c r="BO5" s="257"/>
      <c r="BP5" s="257"/>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387</v>
      </c>
      <c r="C7" s="774"/>
      <c r="D7" s="774"/>
      <c r="E7" s="774"/>
      <c r="F7" s="774"/>
      <c r="G7" s="774"/>
      <c r="H7" s="774"/>
      <c r="I7" s="774"/>
      <c r="J7" s="774"/>
      <c r="K7" s="774"/>
      <c r="L7" s="774"/>
      <c r="M7" s="774"/>
      <c r="N7" s="774"/>
      <c r="O7" s="774"/>
      <c r="P7" s="775"/>
      <c r="Q7" s="776">
        <v>18967</v>
      </c>
      <c r="R7" s="777"/>
      <c r="S7" s="777"/>
      <c r="T7" s="777"/>
      <c r="U7" s="777"/>
      <c r="V7" s="777">
        <v>18109</v>
      </c>
      <c r="W7" s="777"/>
      <c r="X7" s="777"/>
      <c r="Y7" s="777"/>
      <c r="Z7" s="777"/>
      <c r="AA7" s="777">
        <v>858</v>
      </c>
      <c r="AB7" s="777"/>
      <c r="AC7" s="777"/>
      <c r="AD7" s="777"/>
      <c r="AE7" s="778"/>
      <c r="AF7" s="779">
        <v>651</v>
      </c>
      <c r="AG7" s="780"/>
      <c r="AH7" s="780"/>
      <c r="AI7" s="780"/>
      <c r="AJ7" s="781"/>
      <c r="AK7" s="816">
        <v>1379</v>
      </c>
      <c r="AL7" s="817"/>
      <c r="AM7" s="817"/>
      <c r="AN7" s="817"/>
      <c r="AO7" s="817"/>
      <c r="AP7" s="817">
        <v>17164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598</v>
      </c>
      <c r="BT7" s="821"/>
      <c r="BU7" s="821"/>
      <c r="BV7" s="821"/>
      <c r="BW7" s="821"/>
      <c r="BX7" s="821"/>
      <c r="BY7" s="821"/>
      <c r="BZ7" s="821"/>
      <c r="CA7" s="821"/>
      <c r="CB7" s="821"/>
      <c r="CC7" s="821"/>
      <c r="CD7" s="821"/>
      <c r="CE7" s="821"/>
      <c r="CF7" s="821"/>
      <c r="CG7" s="822"/>
      <c r="CH7" s="813">
        <v>-13</v>
      </c>
      <c r="CI7" s="814"/>
      <c r="CJ7" s="814"/>
      <c r="CK7" s="814"/>
      <c r="CL7" s="815"/>
      <c r="CM7" s="813">
        <v>-19</v>
      </c>
      <c r="CN7" s="814"/>
      <c r="CO7" s="814"/>
      <c r="CP7" s="814"/>
      <c r="CQ7" s="815"/>
      <c r="CR7" s="813">
        <v>5</v>
      </c>
      <c r="CS7" s="814"/>
      <c r="CT7" s="814"/>
      <c r="CU7" s="814"/>
      <c r="CV7" s="815"/>
      <c r="CW7" s="813">
        <v>18</v>
      </c>
      <c r="CX7" s="814"/>
      <c r="CY7" s="814"/>
      <c r="CZ7" s="814"/>
      <c r="DA7" s="815"/>
      <c r="DB7" s="813" t="s">
        <v>586</v>
      </c>
      <c r="DC7" s="814"/>
      <c r="DD7" s="814"/>
      <c r="DE7" s="814"/>
      <c r="DF7" s="815"/>
      <c r="DG7" s="813" t="s">
        <v>586</v>
      </c>
      <c r="DH7" s="814"/>
      <c r="DI7" s="814"/>
      <c r="DJ7" s="814"/>
      <c r="DK7" s="815"/>
      <c r="DL7" s="813" t="s">
        <v>586</v>
      </c>
      <c r="DM7" s="814"/>
      <c r="DN7" s="814"/>
      <c r="DO7" s="814"/>
      <c r="DP7" s="815"/>
      <c r="DQ7" s="813" t="s">
        <v>586</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599</v>
      </c>
      <c r="BT8" s="811"/>
      <c r="BU8" s="811"/>
      <c r="BV8" s="811"/>
      <c r="BW8" s="811"/>
      <c r="BX8" s="811"/>
      <c r="BY8" s="811"/>
      <c r="BZ8" s="811"/>
      <c r="CA8" s="811"/>
      <c r="CB8" s="811"/>
      <c r="CC8" s="811"/>
      <c r="CD8" s="811"/>
      <c r="CE8" s="811"/>
      <c r="CF8" s="811"/>
      <c r="CG8" s="812"/>
      <c r="CH8" s="823">
        <v>1</v>
      </c>
      <c r="CI8" s="824"/>
      <c r="CJ8" s="824"/>
      <c r="CK8" s="824"/>
      <c r="CL8" s="825"/>
      <c r="CM8" s="823">
        <v>36</v>
      </c>
      <c r="CN8" s="824"/>
      <c r="CO8" s="824"/>
      <c r="CP8" s="824"/>
      <c r="CQ8" s="825"/>
      <c r="CR8" s="823">
        <v>25</v>
      </c>
      <c r="CS8" s="824"/>
      <c r="CT8" s="824"/>
      <c r="CU8" s="824"/>
      <c r="CV8" s="825"/>
      <c r="CW8" s="823">
        <v>0</v>
      </c>
      <c r="CX8" s="824"/>
      <c r="CY8" s="824"/>
      <c r="CZ8" s="824"/>
      <c r="DA8" s="825"/>
      <c r="DB8" s="823" t="s">
        <v>586</v>
      </c>
      <c r="DC8" s="824"/>
      <c r="DD8" s="824"/>
      <c r="DE8" s="824"/>
      <c r="DF8" s="825"/>
      <c r="DG8" s="823" t="s">
        <v>586</v>
      </c>
      <c r="DH8" s="824"/>
      <c r="DI8" s="824"/>
      <c r="DJ8" s="824"/>
      <c r="DK8" s="825"/>
      <c r="DL8" s="823" t="s">
        <v>586</v>
      </c>
      <c r="DM8" s="824"/>
      <c r="DN8" s="824"/>
      <c r="DO8" s="824"/>
      <c r="DP8" s="825"/>
      <c r="DQ8" s="823" t="s">
        <v>586</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600</v>
      </c>
      <c r="BT9" s="811"/>
      <c r="BU9" s="811"/>
      <c r="BV9" s="811"/>
      <c r="BW9" s="811"/>
      <c r="BX9" s="811"/>
      <c r="BY9" s="811"/>
      <c r="BZ9" s="811"/>
      <c r="CA9" s="811"/>
      <c r="CB9" s="811"/>
      <c r="CC9" s="811"/>
      <c r="CD9" s="811"/>
      <c r="CE9" s="811"/>
      <c r="CF9" s="811"/>
      <c r="CG9" s="812"/>
      <c r="CH9" s="823">
        <v>-8</v>
      </c>
      <c r="CI9" s="824"/>
      <c r="CJ9" s="824"/>
      <c r="CK9" s="824"/>
      <c r="CL9" s="825"/>
      <c r="CM9" s="823">
        <v>113</v>
      </c>
      <c r="CN9" s="824"/>
      <c r="CO9" s="824"/>
      <c r="CP9" s="824"/>
      <c r="CQ9" s="825"/>
      <c r="CR9" s="823">
        <v>70</v>
      </c>
      <c r="CS9" s="824"/>
      <c r="CT9" s="824"/>
      <c r="CU9" s="824"/>
      <c r="CV9" s="825"/>
      <c r="CW9" s="823">
        <v>9</v>
      </c>
      <c r="CX9" s="824"/>
      <c r="CY9" s="824"/>
      <c r="CZ9" s="824"/>
      <c r="DA9" s="825"/>
      <c r="DB9" s="823" t="s">
        <v>586</v>
      </c>
      <c r="DC9" s="824"/>
      <c r="DD9" s="824"/>
      <c r="DE9" s="824"/>
      <c r="DF9" s="825"/>
      <c r="DG9" s="823" t="s">
        <v>586</v>
      </c>
      <c r="DH9" s="824"/>
      <c r="DI9" s="824"/>
      <c r="DJ9" s="824"/>
      <c r="DK9" s="825"/>
      <c r="DL9" s="823" t="s">
        <v>586</v>
      </c>
      <c r="DM9" s="824"/>
      <c r="DN9" s="824"/>
      <c r="DO9" s="824"/>
      <c r="DP9" s="825"/>
      <c r="DQ9" s="823" t="s">
        <v>586</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601</v>
      </c>
      <c r="BT10" s="811"/>
      <c r="BU10" s="811"/>
      <c r="BV10" s="811"/>
      <c r="BW10" s="811"/>
      <c r="BX10" s="811"/>
      <c r="BY10" s="811"/>
      <c r="BZ10" s="811"/>
      <c r="CA10" s="811"/>
      <c r="CB10" s="811"/>
      <c r="CC10" s="811"/>
      <c r="CD10" s="811"/>
      <c r="CE10" s="811"/>
      <c r="CF10" s="811"/>
      <c r="CG10" s="812"/>
      <c r="CH10" s="823">
        <v>-1</v>
      </c>
      <c r="CI10" s="824"/>
      <c r="CJ10" s="824"/>
      <c r="CK10" s="824"/>
      <c r="CL10" s="825"/>
      <c r="CM10" s="823">
        <v>11</v>
      </c>
      <c r="CN10" s="824"/>
      <c r="CO10" s="824"/>
      <c r="CP10" s="824"/>
      <c r="CQ10" s="825"/>
      <c r="CR10" s="823">
        <v>2</v>
      </c>
      <c r="CS10" s="824"/>
      <c r="CT10" s="824"/>
      <c r="CU10" s="824"/>
      <c r="CV10" s="825"/>
      <c r="CW10" s="823">
        <v>0</v>
      </c>
      <c r="CX10" s="824"/>
      <c r="CY10" s="824"/>
      <c r="CZ10" s="824"/>
      <c r="DA10" s="825"/>
      <c r="DB10" s="823" t="s">
        <v>586</v>
      </c>
      <c r="DC10" s="824"/>
      <c r="DD10" s="824"/>
      <c r="DE10" s="824"/>
      <c r="DF10" s="825"/>
      <c r="DG10" s="823" t="s">
        <v>586</v>
      </c>
      <c r="DH10" s="824"/>
      <c r="DI10" s="824"/>
      <c r="DJ10" s="824"/>
      <c r="DK10" s="825"/>
      <c r="DL10" s="823" t="s">
        <v>586</v>
      </c>
      <c r="DM10" s="824"/>
      <c r="DN10" s="824"/>
      <c r="DO10" s="824"/>
      <c r="DP10" s="825"/>
      <c r="DQ10" s="823" t="s">
        <v>586</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602</v>
      </c>
      <c r="BT11" s="811"/>
      <c r="BU11" s="811"/>
      <c r="BV11" s="811"/>
      <c r="BW11" s="811"/>
      <c r="BX11" s="811"/>
      <c r="BY11" s="811"/>
      <c r="BZ11" s="811"/>
      <c r="CA11" s="811"/>
      <c r="CB11" s="811"/>
      <c r="CC11" s="811"/>
      <c r="CD11" s="811"/>
      <c r="CE11" s="811"/>
      <c r="CF11" s="811"/>
      <c r="CG11" s="812"/>
      <c r="CH11" s="823">
        <v>0</v>
      </c>
      <c r="CI11" s="824"/>
      <c r="CJ11" s="824"/>
      <c r="CK11" s="824"/>
      <c r="CL11" s="825"/>
      <c r="CM11" s="823">
        <v>151</v>
      </c>
      <c r="CN11" s="824"/>
      <c r="CO11" s="824"/>
      <c r="CP11" s="824"/>
      <c r="CQ11" s="825"/>
      <c r="CR11" s="823">
        <v>63</v>
      </c>
      <c r="CS11" s="824"/>
      <c r="CT11" s="824"/>
      <c r="CU11" s="824"/>
      <c r="CV11" s="825"/>
      <c r="CW11" s="823">
        <v>0</v>
      </c>
      <c r="CX11" s="824"/>
      <c r="CY11" s="824"/>
      <c r="CZ11" s="824"/>
      <c r="DA11" s="825"/>
      <c r="DB11" s="823" t="s">
        <v>586</v>
      </c>
      <c r="DC11" s="824"/>
      <c r="DD11" s="824"/>
      <c r="DE11" s="824"/>
      <c r="DF11" s="825"/>
      <c r="DG11" s="823" t="s">
        <v>586</v>
      </c>
      <c r="DH11" s="824"/>
      <c r="DI11" s="824"/>
      <c r="DJ11" s="824"/>
      <c r="DK11" s="825"/>
      <c r="DL11" s="823" t="s">
        <v>586</v>
      </c>
      <c r="DM11" s="824"/>
      <c r="DN11" s="824"/>
      <c r="DO11" s="824"/>
      <c r="DP11" s="825"/>
      <c r="DQ11" s="823" t="s">
        <v>586</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389</v>
      </c>
      <c r="B23" s="832" t="s">
        <v>390</v>
      </c>
      <c r="C23" s="833"/>
      <c r="D23" s="833"/>
      <c r="E23" s="833"/>
      <c r="F23" s="833"/>
      <c r="G23" s="833"/>
      <c r="H23" s="833"/>
      <c r="I23" s="833"/>
      <c r="J23" s="833"/>
      <c r="K23" s="833"/>
      <c r="L23" s="833"/>
      <c r="M23" s="833"/>
      <c r="N23" s="833"/>
      <c r="O23" s="833"/>
      <c r="P23" s="834"/>
      <c r="Q23" s="835">
        <v>18948</v>
      </c>
      <c r="R23" s="836"/>
      <c r="S23" s="836"/>
      <c r="T23" s="836"/>
      <c r="U23" s="836"/>
      <c r="V23" s="836">
        <v>18090</v>
      </c>
      <c r="W23" s="836"/>
      <c r="X23" s="836"/>
      <c r="Y23" s="836"/>
      <c r="Z23" s="836"/>
      <c r="AA23" s="836">
        <v>858</v>
      </c>
      <c r="AB23" s="836"/>
      <c r="AC23" s="836"/>
      <c r="AD23" s="836"/>
      <c r="AE23" s="837"/>
      <c r="AF23" s="838">
        <v>651</v>
      </c>
      <c r="AG23" s="836"/>
      <c r="AH23" s="836"/>
      <c r="AI23" s="836"/>
      <c r="AJ23" s="839"/>
      <c r="AK23" s="840"/>
      <c r="AL23" s="841"/>
      <c r="AM23" s="841"/>
      <c r="AN23" s="841"/>
      <c r="AO23" s="841"/>
      <c r="AP23" s="836">
        <v>17164</v>
      </c>
      <c r="AQ23" s="836"/>
      <c r="AR23" s="836"/>
      <c r="AS23" s="836"/>
      <c r="AT23" s="836"/>
      <c r="AU23" s="842"/>
      <c r="AV23" s="842"/>
      <c r="AW23" s="842"/>
      <c r="AX23" s="842"/>
      <c r="AY23" s="843"/>
      <c r="AZ23" s="851" t="s">
        <v>391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370</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3">
        <v>4263</v>
      </c>
      <c r="R28" s="864"/>
      <c r="S28" s="864"/>
      <c r="T28" s="864"/>
      <c r="U28" s="864"/>
      <c r="V28" s="864">
        <v>4204</v>
      </c>
      <c r="W28" s="864"/>
      <c r="X28" s="864"/>
      <c r="Y28" s="864"/>
      <c r="Z28" s="864"/>
      <c r="AA28" s="864">
        <v>59</v>
      </c>
      <c r="AB28" s="864"/>
      <c r="AC28" s="864"/>
      <c r="AD28" s="864"/>
      <c r="AE28" s="865"/>
      <c r="AF28" s="866">
        <v>59</v>
      </c>
      <c r="AG28" s="864"/>
      <c r="AH28" s="864"/>
      <c r="AI28" s="864"/>
      <c r="AJ28" s="867"/>
      <c r="AK28" s="868">
        <v>333</v>
      </c>
      <c r="AL28" s="860"/>
      <c r="AM28" s="860"/>
      <c r="AN28" s="860"/>
      <c r="AO28" s="860"/>
      <c r="AP28" s="860" t="s">
        <v>586</v>
      </c>
      <c r="AQ28" s="860"/>
      <c r="AR28" s="860"/>
      <c r="AS28" s="860"/>
      <c r="AT28" s="860"/>
      <c r="AU28" s="860" t="s">
        <v>586</v>
      </c>
      <c r="AV28" s="860"/>
      <c r="AW28" s="860"/>
      <c r="AX28" s="860"/>
      <c r="AY28" s="860"/>
      <c r="AZ28" s="860" t="s">
        <v>586</v>
      </c>
      <c r="BA28" s="860"/>
      <c r="BB28" s="860"/>
      <c r="BC28" s="860"/>
      <c r="BD28" s="860"/>
      <c r="BE28" s="861"/>
      <c r="BF28" s="861"/>
      <c r="BG28" s="861"/>
      <c r="BH28" s="861"/>
      <c r="BI28" s="862"/>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25</v>
      </c>
      <c r="R29" s="801"/>
      <c r="S29" s="801"/>
      <c r="T29" s="801"/>
      <c r="U29" s="801"/>
      <c r="V29" s="801">
        <v>25</v>
      </c>
      <c r="W29" s="801"/>
      <c r="X29" s="801"/>
      <c r="Y29" s="801"/>
      <c r="Z29" s="801"/>
      <c r="AA29" s="801">
        <v>0</v>
      </c>
      <c r="AB29" s="801"/>
      <c r="AC29" s="801"/>
      <c r="AD29" s="801"/>
      <c r="AE29" s="802"/>
      <c r="AF29" s="803">
        <v>0</v>
      </c>
      <c r="AG29" s="804"/>
      <c r="AH29" s="804"/>
      <c r="AI29" s="804"/>
      <c r="AJ29" s="805"/>
      <c r="AK29" s="871">
        <v>13</v>
      </c>
      <c r="AL29" s="872"/>
      <c r="AM29" s="872"/>
      <c r="AN29" s="872"/>
      <c r="AO29" s="872"/>
      <c r="AP29" s="872">
        <v>19</v>
      </c>
      <c r="AQ29" s="872"/>
      <c r="AR29" s="872"/>
      <c r="AS29" s="872"/>
      <c r="AT29" s="872"/>
      <c r="AU29" s="872">
        <v>6</v>
      </c>
      <c r="AV29" s="872"/>
      <c r="AW29" s="872"/>
      <c r="AX29" s="872"/>
      <c r="AY29" s="872"/>
      <c r="AZ29" s="873" t="s">
        <v>609</v>
      </c>
      <c r="BA29" s="873"/>
      <c r="BB29" s="873"/>
      <c r="BC29" s="873"/>
      <c r="BD29" s="873"/>
      <c r="BE29" s="869"/>
      <c r="BF29" s="869"/>
      <c r="BG29" s="869"/>
      <c r="BH29" s="869"/>
      <c r="BI29" s="870"/>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4277</v>
      </c>
      <c r="R30" s="801"/>
      <c r="S30" s="801"/>
      <c r="T30" s="801"/>
      <c r="U30" s="801"/>
      <c r="V30" s="801">
        <v>4146</v>
      </c>
      <c r="W30" s="801"/>
      <c r="X30" s="801"/>
      <c r="Y30" s="801"/>
      <c r="Z30" s="801"/>
      <c r="AA30" s="801">
        <v>131</v>
      </c>
      <c r="AB30" s="801"/>
      <c r="AC30" s="801"/>
      <c r="AD30" s="801"/>
      <c r="AE30" s="802"/>
      <c r="AF30" s="803">
        <v>131</v>
      </c>
      <c r="AG30" s="804"/>
      <c r="AH30" s="804"/>
      <c r="AI30" s="804"/>
      <c r="AJ30" s="805"/>
      <c r="AK30" s="871">
        <v>623</v>
      </c>
      <c r="AL30" s="872"/>
      <c r="AM30" s="872"/>
      <c r="AN30" s="872"/>
      <c r="AO30" s="872"/>
      <c r="AP30" s="872" t="s">
        <v>586</v>
      </c>
      <c r="AQ30" s="872"/>
      <c r="AR30" s="872"/>
      <c r="AS30" s="872"/>
      <c r="AT30" s="872"/>
      <c r="AU30" s="872" t="s">
        <v>586</v>
      </c>
      <c r="AV30" s="872"/>
      <c r="AW30" s="872"/>
      <c r="AX30" s="872"/>
      <c r="AY30" s="872"/>
      <c r="AZ30" s="872" t="s">
        <v>586</v>
      </c>
      <c r="BA30" s="872"/>
      <c r="BB30" s="872"/>
      <c r="BC30" s="872"/>
      <c r="BD30" s="872"/>
      <c r="BE30" s="869"/>
      <c r="BF30" s="869"/>
      <c r="BG30" s="869"/>
      <c r="BH30" s="869"/>
      <c r="BI30" s="870"/>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535</v>
      </c>
      <c r="R31" s="801"/>
      <c r="S31" s="801"/>
      <c r="T31" s="801"/>
      <c r="U31" s="801"/>
      <c r="V31" s="801">
        <v>535</v>
      </c>
      <c r="W31" s="801"/>
      <c r="X31" s="801"/>
      <c r="Y31" s="801"/>
      <c r="Z31" s="801"/>
      <c r="AA31" s="801">
        <v>0</v>
      </c>
      <c r="AB31" s="801"/>
      <c r="AC31" s="801"/>
      <c r="AD31" s="801"/>
      <c r="AE31" s="802"/>
      <c r="AF31" s="803">
        <v>0</v>
      </c>
      <c r="AG31" s="804"/>
      <c r="AH31" s="804"/>
      <c r="AI31" s="804"/>
      <c r="AJ31" s="805"/>
      <c r="AK31" s="871">
        <v>143</v>
      </c>
      <c r="AL31" s="872"/>
      <c r="AM31" s="872"/>
      <c r="AN31" s="872"/>
      <c r="AO31" s="872"/>
      <c r="AP31" s="872" t="s">
        <v>586</v>
      </c>
      <c r="AQ31" s="872"/>
      <c r="AR31" s="872"/>
      <c r="AS31" s="872"/>
      <c r="AT31" s="872"/>
      <c r="AU31" s="872" t="s">
        <v>586</v>
      </c>
      <c r="AV31" s="872"/>
      <c r="AW31" s="872"/>
      <c r="AX31" s="872"/>
      <c r="AY31" s="872"/>
      <c r="AZ31" s="872" t="s">
        <v>586</v>
      </c>
      <c r="BA31" s="872"/>
      <c r="BB31" s="872"/>
      <c r="BC31" s="872"/>
      <c r="BD31" s="872"/>
      <c r="BE31" s="869"/>
      <c r="BF31" s="869"/>
      <c r="BG31" s="869"/>
      <c r="BH31" s="869"/>
      <c r="BI31" s="870"/>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406</v>
      </c>
      <c r="C32" s="798"/>
      <c r="D32" s="798"/>
      <c r="E32" s="798"/>
      <c r="F32" s="798"/>
      <c r="G32" s="798"/>
      <c r="H32" s="798"/>
      <c r="I32" s="798"/>
      <c r="J32" s="798"/>
      <c r="K32" s="798"/>
      <c r="L32" s="798"/>
      <c r="M32" s="798"/>
      <c r="N32" s="798"/>
      <c r="O32" s="798"/>
      <c r="P32" s="799"/>
      <c r="Q32" s="800">
        <v>891</v>
      </c>
      <c r="R32" s="801"/>
      <c r="S32" s="801"/>
      <c r="T32" s="801"/>
      <c r="U32" s="801"/>
      <c r="V32" s="801">
        <v>814</v>
      </c>
      <c r="W32" s="801"/>
      <c r="X32" s="801"/>
      <c r="Y32" s="801"/>
      <c r="Z32" s="801"/>
      <c r="AA32" s="801">
        <v>98</v>
      </c>
      <c r="AB32" s="801"/>
      <c r="AC32" s="801"/>
      <c r="AD32" s="801"/>
      <c r="AE32" s="802"/>
      <c r="AF32" s="803">
        <v>1163</v>
      </c>
      <c r="AG32" s="804"/>
      <c r="AH32" s="804"/>
      <c r="AI32" s="804"/>
      <c r="AJ32" s="805"/>
      <c r="AK32" s="871">
        <v>688</v>
      </c>
      <c r="AL32" s="872"/>
      <c r="AM32" s="872"/>
      <c r="AN32" s="872"/>
      <c r="AO32" s="872"/>
      <c r="AP32" s="872">
        <v>3266</v>
      </c>
      <c r="AQ32" s="872"/>
      <c r="AR32" s="872"/>
      <c r="AS32" s="872"/>
      <c r="AT32" s="872"/>
      <c r="AU32" s="872">
        <v>13</v>
      </c>
      <c r="AV32" s="872"/>
      <c r="AW32" s="872"/>
      <c r="AX32" s="872"/>
      <c r="AY32" s="872"/>
      <c r="AZ32" s="873" t="s">
        <v>609</v>
      </c>
      <c r="BA32" s="873"/>
      <c r="BB32" s="873"/>
      <c r="BC32" s="873"/>
      <c r="BD32" s="873"/>
      <c r="BE32" s="869" t="s">
        <v>407</v>
      </c>
      <c r="BF32" s="869"/>
      <c r="BG32" s="869"/>
      <c r="BH32" s="869"/>
      <c r="BI32" s="870"/>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408</v>
      </c>
      <c r="C33" s="798"/>
      <c r="D33" s="798"/>
      <c r="E33" s="798"/>
      <c r="F33" s="798"/>
      <c r="G33" s="798"/>
      <c r="H33" s="798"/>
      <c r="I33" s="798"/>
      <c r="J33" s="798"/>
      <c r="K33" s="798"/>
      <c r="L33" s="798"/>
      <c r="M33" s="798"/>
      <c r="N33" s="798"/>
      <c r="O33" s="798"/>
      <c r="P33" s="799"/>
      <c r="Q33" s="800">
        <v>1584</v>
      </c>
      <c r="R33" s="801"/>
      <c r="S33" s="801"/>
      <c r="T33" s="801"/>
      <c r="U33" s="801"/>
      <c r="V33" s="801">
        <v>1714</v>
      </c>
      <c r="W33" s="801"/>
      <c r="X33" s="801"/>
      <c r="Y33" s="801"/>
      <c r="Z33" s="801"/>
      <c r="AA33" s="801">
        <v>-110</v>
      </c>
      <c r="AB33" s="801"/>
      <c r="AC33" s="801"/>
      <c r="AD33" s="801"/>
      <c r="AE33" s="802"/>
      <c r="AF33" s="803">
        <v>948</v>
      </c>
      <c r="AG33" s="804"/>
      <c r="AH33" s="804"/>
      <c r="AI33" s="804"/>
      <c r="AJ33" s="805"/>
      <c r="AK33" s="871">
        <v>189</v>
      </c>
      <c r="AL33" s="872"/>
      <c r="AM33" s="872"/>
      <c r="AN33" s="872"/>
      <c r="AO33" s="872"/>
      <c r="AP33" s="872">
        <v>2226</v>
      </c>
      <c r="AQ33" s="872"/>
      <c r="AR33" s="872"/>
      <c r="AS33" s="872"/>
      <c r="AT33" s="872"/>
      <c r="AU33" s="872">
        <v>1171</v>
      </c>
      <c r="AV33" s="872"/>
      <c r="AW33" s="872"/>
      <c r="AX33" s="872"/>
      <c r="AY33" s="872"/>
      <c r="AZ33" s="873" t="s">
        <v>609</v>
      </c>
      <c r="BA33" s="873"/>
      <c r="BB33" s="873"/>
      <c r="BC33" s="873"/>
      <c r="BD33" s="873"/>
      <c r="BE33" s="869" t="s">
        <v>407</v>
      </c>
      <c r="BF33" s="869"/>
      <c r="BG33" s="869"/>
      <c r="BH33" s="869"/>
      <c r="BI33" s="870"/>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409</v>
      </c>
      <c r="C34" s="798"/>
      <c r="D34" s="798"/>
      <c r="E34" s="798"/>
      <c r="F34" s="798"/>
      <c r="G34" s="798"/>
      <c r="H34" s="798"/>
      <c r="I34" s="798"/>
      <c r="J34" s="798"/>
      <c r="K34" s="798"/>
      <c r="L34" s="798"/>
      <c r="M34" s="798"/>
      <c r="N34" s="798"/>
      <c r="O34" s="798"/>
      <c r="P34" s="799"/>
      <c r="Q34" s="800">
        <v>2297</v>
      </c>
      <c r="R34" s="801"/>
      <c r="S34" s="801"/>
      <c r="T34" s="801"/>
      <c r="U34" s="801"/>
      <c r="V34" s="801">
        <v>1298</v>
      </c>
      <c r="W34" s="801"/>
      <c r="X34" s="801"/>
      <c r="Y34" s="801"/>
      <c r="Z34" s="801"/>
      <c r="AA34" s="801">
        <v>-413</v>
      </c>
      <c r="AB34" s="801"/>
      <c r="AC34" s="801"/>
      <c r="AD34" s="801"/>
      <c r="AE34" s="802"/>
      <c r="AF34" s="803">
        <v>380</v>
      </c>
      <c r="AG34" s="804"/>
      <c r="AH34" s="804"/>
      <c r="AI34" s="804"/>
      <c r="AJ34" s="805"/>
      <c r="AK34" s="871">
        <v>841</v>
      </c>
      <c r="AL34" s="872"/>
      <c r="AM34" s="872"/>
      <c r="AN34" s="872"/>
      <c r="AO34" s="872"/>
      <c r="AP34" s="872">
        <v>14017</v>
      </c>
      <c r="AQ34" s="872"/>
      <c r="AR34" s="872"/>
      <c r="AS34" s="872"/>
      <c r="AT34" s="872"/>
      <c r="AU34" s="872">
        <v>14017</v>
      </c>
      <c r="AV34" s="872"/>
      <c r="AW34" s="872"/>
      <c r="AX34" s="872"/>
      <c r="AY34" s="872"/>
      <c r="AZ34" s="873" t="s">
        <v>609</v>
      </c>
      <c r="BA34" s="873"/>
      <c r="BB34" s="873"/>
      <c r="BC34" s="873"/>
      <c r="BD34" s="873"/>
      <c r="BE34" s="869" t="s">
        <v>410</v>
      </c>
      <c r="BF34" s="869"/>
      <c r="BG34" s="869"/>
      <c r="BH34" s="869"/>
      <c r="BI34" s="870"/>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411</v>
      </c>
      <c r="C35" s="798"/>
      <c r="D35" s="798"/>
      <c r="E35" s="798"/>
      <c r="F35" s="798"/>
      <c r="G35" s="798"/>
      <c r="H35" s="798"/>
      <c r="I35" s="798"/>
      <c r="J35" s="798"/>
      <c r="K35" s="798"/>
      <c r="L35" s="798"/>
      <c r="M35" s="798"/>
      <c r="N35" s="798"/>
      <c r="O35" s="798"/>
      <c r="P35" s="799"/>
      <c r="Q35" s="800">
        <v>84</v>
      </c>
      <c r="R35" s="801"/>
      <c r="S35" s="801"/>
      <c r="T35" s="801"/>
      <c r="U35" s="801"/>
      <c r="V35" s="801">
        <v>38</v>
      </c>
      <c r="W35" s="801"/>
      <c r="X35" s="801"/>
      <c r="Y35" s="801"/>
      <c r="Z35" s="801"/>
      <c r="AA35" s="801">
        <v>46</v>
      </c>
      <c r="AB35" s="801"/>
      <c r="AC35" s="801"/>
      <c r="AD35" s="801"/>
      <c r="AE35" s="802"/>
      <c r="AF35" s="803">
        <v>20</v>
      </c>
      <c r="AG35" s="804"/>
      <c r="AH35" s="804"/>
      <c r="AI35" s="804"/>
      <c r="AJ35" s="805"/>
      <c r="AK35" s="871" t="s">
        <v>586</v>
      </c>
      <c r="AL35" s="872"/>
      <c r="AM35" s="872"/>
      <c r="AN35" s="872"/>
      <c r="AO35" s="872"/>
      <c r="AP35" s="872">
        <v>5</v>
      </c>
      <c r="AQ35" s="872"/>
      <c r="AR35" s="872"/>
      <c r="AS35" s="872"/>
      <c r="AT35" s="872"/>
      <c r="AU35" s="872" t="s">
        <v>587</v>
      </c>
      <c r="AV35" s="872"/>
      <c r="AW35" s="872"/>
      <c r="AX35" s="872"/>
      <c r="AY35" s="872"/>
      <c r="AZ35" s="873" t="s">
        <v>609</v>
      </c>
      <c r="BA35" s="873"/>
      <c r="BB35" s="873"/>
      <c r="BC35" s="873"/>
      <c r="BD35" s="873"/>
      <c r="BE35" s="869" t="s">
        <v>412</v>
      </c>
      <c r="BF35" s="869"/>
      <c r="BG35" s="869"/>
      <c r="BH35" s="869"/>
      <c r="BI35" s="870"/>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413</v>
      </c>
      <c r="C36" s="798"/>
      <c r="D36" s="798"/>
      <c r="E36" s="798"/>
      <c r="F36" s="798"/>
      <c r="G36" s="798"/>
      <c r="H36" s="798"/>
      <c r="I36" s="798"/>
      <c r="J36" s="798"/>
      <c r="K36" s="798"/>
      <c r="L36" s="798"/>
      <c r="M36" s="798"/>
      <c r="N36" s="798"/>
      <c r="O36" s="798"/>
      <c r="P36" s="799"/>
      <c r="Q36" s="800">
        <v>908</v>
      </c>
      <c r="R36" s="801"/>
      <c r="S36" s="801"/>
      <c r="T36" s="801"/>
      <c r="U36" s="801"/>
      <c r="V36" s="801">
        <v>323</v>
      </c>
      <c r="W36" s="801"/>
      <c r="X36" s="801"/>
      <c r="Y36" s="801"/>
      <c r="Z36" s="801"/>
      <c r="AA36" s="801">
        <v>585</v>
      </c>
      <c r="AB36" s="801"/>
      <c r="AC36" s="801"/>
      <c r="AD36" s="801"/>
      <c r="AE36" s="802"/>
      <c r="AF36" s="803">
        <v>329</v>
      </c>
      <c r="AG36" s="804"/>
      <c r="AH36" s="804"/>
      <c r="AI36" s="804"/>
      <c r="AJ36" s="805"/>
      <c r="AK36" s="871" t="s">
        <v>586</v>
      </c>
      <c r="AL36" s="872"/>
      <c r="AM36" s="872"/>
      <c r="AN36" s="872"/>
      <c r="AO36" s="872"/>
      <c r="AP36" s="872">
        <v>256</v>
      </c>
      <c r="AQ36" s="872"/>
      <c r="AR36" s="872"/>
      <c r="AS36" s="872"/>
      <c r="AT36" s="872"/>
      <c r="AU36" s="872" t="s">
        <v>586</v>
      </c>
      <c r="AV36" s="872"/>
      <c r="AW36" s="872"/>
      <c r="AX36" s="872"/>
      <c r="AY36" s="872"/>
      <c r="AZ36" s="873" t="s">
        <v>609</v>
      </c>
      <c r="BA36" s="873"/>
      <c r="BB36" s="873"/>
      <c r="BC36" s="873"/>
      <c r="BD36" s="873"/>
      <c r="BE36" s="869" t="s">
        <v>414</v>
      </c>
      <c r="BF36" s="869"/>
      <c r="BG36" s="869"/>
      <c r="BH36" s="869"/>
      <c r="BI36" s="870"/>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1"/>
      <c r="AL37" s="872"/>
      <c r="AM37" s="872"/>
      <c r="AN37" s="872"/>
      <c r="AO37" s="872"/>
      <c r="AP37" s="872"/>
      <c r="AQ37" s="872"/>
      <c r="AR37" s="872"/>
      <c r="AS37" s="872"/>
      <c r="AT37" s="872"/>
      <c r="AU37" s="872"/>
      <c r="AV37" s="872"/>
      <c r="AW37" s="872"/>
      <c r="AX37" s="872"/>
      <c r="AY37" s="872"/>
      <c r="AZ37" s="873"/>
      <c r="BA37" s="873"/>
      <c r="BB37" s="873"/>
      <c r="BC37" s="873"/>
      <c r="BD37" s="873"/>
      <c r="BE37" s="869"/>
      <c r="BF37" s="869"/>
      <c r="BG37" s="869"/>
      <c r="BH37" s="869"/>
      <c r="BI37" s="870"/>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1"/>
      <c r="AL38" s="872"/>
      <c r="AM38" s="872"/>
      <c r="AN38" s="872"/>
      <c r="AO38" s="872"/>
      <c r="AP38" s="872"/>
      <c r="AQ38" s="872"/>
      <c r="AR38" s="872"/>
      <c r="AS38" s="872"/>
      <c r="AT38" s="872"/>
      <c r="AU38" s="872"/>
      <c r="AV38" s="872"/>
      <c r="AW38" s="872"/>
      <c r="AX38" s="872"/>
      <c r="AY38" s="872"/>
      <c r="AZ38" s="873"/>
      <c r="BA38" s="873"/>
      <c r="BB38" s="873"/>
      <c r="BC38" s="873"/>
      <c r="BD38" s="873"/>
      <c r="BE38" s="869"/>
      <c r="BF38" s="869"/>
      <c r="BG38" s="869"/>
      <c r="BH38" s="869"/>
      <c r="BI38" s="870"/>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1"/>
      <c r="AL39" s="872"/>
      <c r="AM39" s="872"/>
      <c r="AN39" s="872"/>
      <c r="AO39" s="872"/>
      <c r="AP39" s="872"/>
      <c r="AQ39" s="872"/>
      <c r="AR39" s="872"/>
      <c r="AS39" s="872"/>
      <c r="AT39" s="872"/>
      <c r="AU39" s="872"/>
      <c r="AV39" s="872"/>
      <c r="AW39" s="872"/>
      <c r="AX39" s="872"/>
      <c r="AY39" s="872"/>
      <c r="AZ39" s="873"/>
      <c r="BA39" s="873"/>
      <c r="BB39" s="873"/>
      <c r="BC39" s="873"/>
      <c r="BD39" s="873"/>
      <c r="BE39" s="869"/>
      <c r="BF39" s="869"/>
      <c r="BG39" s="869"/>
      <c r="BH39" s="869"/>
      <c r="BI39" s="870"/>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1"/>
      <c r="AL40" s="872"/>
      <c r="AM40" s="872"/>
      <c r="AN40" s="872"/>
      <c r="AO40" s="872"/>
      <c r="AP40" s="872"/>
      <c r="AQ40" s="872"/>
      <c r="AR40" s="872"/>
      <c r="AS40" s="872"/>
      <c r="AT40" s="872"/>
      <c r="AU40" s="872"/>
      <c r="AV40" s="872"/>
      <c r="AW40" s="872"/>
      <c r="AX40" s="872"/>
      <c r="AY40" s="872"/>
      <c r="AZ40" s="873"/>
      <c r="BA40" s="873"/>
      <c r="BB40" s="873"/>
      <c r="BC40" s="873"/>
      <c r="BD40" s="873"/>
      <c r="BE40" s="869"/>
      <c r="BF40" s="869"/>
      <c r="BG40" s="869"/>
      <c r="BH40" s="869"/>
      <c r="BI40" s="870"/>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1"/>
      <c r="AL41" s="872"/>
      <c r="AM41" s="872"/>
      <c r="AN41" s="872"/>
      <c r="AO41" s="872"/>
      <c r="AP41" s="872"/>
      <c r="AQ41" s="872"/>
      <c r="AR41" s="872"/>
      <c r="AS41" s="872"/>
      <c r="AT41" s="872"/>
      <c r="AU41" s="872"/>
      <c r="AV41" s="872"/>
      <c r="AW41" s="872"/>
      <c r="AX41" s="872"/>
      <c r="AY41" s="872"/>
      <c r="AZ41" s="873"/>
      <c r="BA41" s="873"/>
      <c r="BB41" s="873"/>
      <c r="BC41" s="873"/>
      <c r="BD41" s="873"/>
      <c r="BE41" s="869"/>
      <c r="BF41" s="869"/>
      <c r="BG41" s="869"/>
      <c r="BH41" s="869"/>
      <c r="BI41" s="870"/>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1"/>
      <c r="AL42" s="872"/>
      <c r="AM42" s="872"/>
      <c r="AN42" s="872"/>
      <c r="AO42" s="872"/>
      <c r="AP42" s="872"/>
      <c r="AQ42" s="872"/>
      <c r="AR42" s="872"/>
      <c r="AS42" s="872"/>
      <c r="AT42" s="872"/>
      <c r="AU42" s="872"/>
      <c r="AV42" s="872"/>
      <c r="AW42" s="872"/>
      <c r="AX42" s="872"/>
      <c r="AY42" s="872"/>
      <c r="AZ42" s="873"/>
      <c r="BA42" s="873"/>
      <c r="BB42" s="873"/>
      <c r="BC42" s="873"/>
      <c r="BD42" s="873"/>
      <c r="BE42" s="869"/>
      <c r="BF42" s="869"/>
      <c r="BG42" s="869"/>
      <c r="BH42" s="869"/>
      <c r="BI42" s="870"/>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1"/>
      <c r="AL43" s="872"/>
      <c r="AM43" s="872"/>
      <c r="AN43" s="872"/>
      <c r="AO43" s="872"/>
      <c r="AP43" s="872"/>
      <c r="AQ43" s="872"/>
      <c r="AR43" s="872"/>
      <c r="AS43" s="872"/>
      <c r="AT43" s="872"/>
      <c r="AU43" s="872"/>
      <c r="AV43" s="872"/>
      <c r="AW43" s="872"/>
      <c r="AX43" s="872"/>
      <c r="AY43" s="872"/>
      <c r="AZ43" s="873"/>
      <c r="BA43" s="873"/>
      <c r="BB43" s="873"/>
      <c r="BC43" s="873"/>
      <c r="BD43" s="873"/>
      <c r="BE43" s="869"/>
      <c r="BF43" s="869"/>
      <c r="BG43" s="869"/>
      <c r="BH43" s="869"/>
      <c r="BI43" s="870"/>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1"/>
      <c r="AL44" s="872"/>
      <c r="AM44" s="872"/>
      <c r="AN44" s="872"/>
      <c r="AO44" s="872"/>
      <c r="AP44" s="872"/>
      <c r="AQ44" s="872"/>
      <c r="AR44" s="872"/>
      <c r="AS44" s="872"/>
      <c r="AT44" s="872"/>
      <c r="AU44" s="872"/>
      <c r="AV44" s="872"/>
      <c r="AW44" s="872"/>
      <c r="AX44" s="872"/>
      <c r="AY44" s="872"/>
      <c r="AZ44" s="873"/>
      <c r="BA44" s="873"/>
      <c r="BB44" s="873"/>
      <c r="BC44" s="873"/>
      <c r="BD44" s="873"/>
      <c r="BE44" s="869"/>
      <c r="BF44" s="869"/>
      <c r="BG44" s="869"/>
      <c r="BH44" s="869"/>
      <c r="BI44" s="870"/>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1"/>
      <c r="AL45" s="872"/>
      <c r="AM45" s="872"/>
      <c r="AN45" s="872"/>
      <c r="AO45" s="872"/>
      <c r="AP45" s="872"/>
      <c r="AQ45" s="872"/>
      <c r="AR45" s="872"/>
      <c r="AS45" s="872"/>
      <c r="AT45" s="872"/>
      <c r="AU45" s="872"/>
      <c r="AV45" s="872"/>
      <c r="AW45" s="872"/>
      <c r="AX45" s="872"/>
      <c r="AY45" s="872"/>
      <c r="AZ45" s="873"/>
      <c r="BA45" s="873"/>
      <c r="BB45" s="873"/>
      <c r="BC45" s="873"/>
      <c r="BD45" s="873"/>
      <c r="BE45" s="869"/>
      <c r="BF45" s="869"/>
      <c r="BG45" s="869"/>
      <c r="BH45" s="869"/>
      <c r="BI45" s="870"/>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1"/>
      <c r="AL46" s="872"/>
      <c r="AM46" s="872"/>
      <c r="AN46" s="872"/>
      <c r="AO46" s="872"/>
      <c r="AP46" s="872"/>
      <c r="AQ46" s="872"/>
      <c r="AR46" s="872"/>
      <c r="AS46" s="872"/>
      <c r="AT46" s="872"/>
      <c r="AU46" s="872"/>
      <c r="AV46" s="872"/>
      <c r="AW46" s="872"/>
      <c r="AX46" s="872"/>
      <c r="AY46" s="872"/>
      <c r="AZ46" s="873"/>
      <c r="BA46" s="873"/>
      <c r="BB46" s="873"/>
      <c r="BC46" s="873"/>
      <c r="BD46" s="873"/>
      <c r="BE46" s="869"/>
      <c r="BF46" s="869"/>
      <c r="BG46" s="869"/>
      <c r="BH46" s="869"/>
      <c r="BI46" s="870"/>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1"/>
      <c r="AL47" s="872"/>
      <c r="AM47" s="872"/>
      <c r="AN47" s="872"/>
      <c r="AO47" s="872"/>
      <c r="AP47" s="872"/>
      <c r="AQ47" s="872"/>
      <c r="AR47" s="872"/>
      <c r="AS47" s="872"/>
      <c r="AT47" s="872"/>
      <c r="AU47" s="872"/>
      <c r="AV47" s="872"/>
      <c r="AW47" s="872"/>
      <c r="AX47" s="872"/>
      <c r="AY47" s="872"/>
      <c r="AZ47" s="873"/>
      <c r="BA47" s="873"/>
      <c r="BB47" s="873"/>
      <c r="BC47" s="873"/>
      <c r="BD47" s="873"/>
      <c r="BE47" s="869"/>
      <c r="BF47" s="869"/>
      <c r="BG47" s="869"/>
      <c r="BH47" s="869"/>
      <c r="BI47" s="870"/>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1"/>
      <c r="AL48" s="872"/>
      <c r="AM48" s="872"/>
      <c r="AN48" s="872"/>
      <c r="AO48" s="872"/>
      <c r="AP48" s="872"/>
      <c r="AQ48" s="872"/>
      <c r="AR48" s="872"/>
      <c r="AS48" s="872"/>
      <c r="AT48" s="872"/>
      <c r="AU48" s="872"/>
      <c r="AV48" s="872"/>
      <c r="AW48" s="872"/>
      <c r="AX48" s="872"/>
      <c r="AY48" s="872"/>
      <c r="AZ48" s="873"/>
      <c r="BA48" s="873"/>
      <c r="BB48" s="873"/>
      <c r="BC48" s="873"/>
      <c r="BD48" s="873"/>
      <c r="BE48" s="869"/>
      <c r="BF48" s="869"/>
      <c r="BG48" s="869"/>
      <c r="BH48" s="869"/>
      <c r="BI48" s="870"/>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1"/>
      <c r="AL49" s="872"/>
      <c r="AM49" s="872"/>
      <c r="AN49" s="872"/>
      <c r="AO49" s="872"/>
      <c r="AP49" s="872"/>
      <c r="AQ49" s="872"/>
      <c r="AR49" s="872"/>
      <c r="AS49" s="872"/>
      <c r="AT49" s="872"/>
      <c r="AU49" s="872"/>
      <c r="AV49" s="872"/>
      <c r="AW49" s="872"/>
      <c r="AX49" s="872"/>
      <c r="AY49" s="872"/>
      <c r="AZ49" s="873"/>
      <c r="BA49" s="873"/>
      <c r="BB49" s="873"/>
      <c r="BC49" s="873"/>
      <c r="BD49" s="873"/>
      <c r="BE49" s="869"/>
      <c r="BF49" s="869"/>
      <c r="BG49" s="869"/>
      <c r="BH49" s="869"/>
      <c r="BI49" s="870"/>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4"/>
      <c r="R50" s="875"/>
      <c r="S50" s="875"/>
      <c r="T50" s="875"/>
      <c r="U50" s="875"/>
      <c r="V50" s="875"/>
      <c r="W50" s="875"/>
      <c r="X50" s="875"/>
      <c r="Y50" s="875"/>
      <c r="Z50" s="875"/>
      <c r="AA50" s="875"/>
      <c r="AB50" s="875"/>
      <c r="AC50" s="875"/>
      <c r="AD50" s="875"/>
      <c r="AE50" s="876"/>
      <c r="AF50" s="803"/>
      <c r="AG50" s="804"/>
      <c r="AH50" s="804"/>
      <c r="AI50" s="804"/>
      <c r="AJ50" s="805"/>
      <c r="AK50" s="877"/>
      <c r="AL50" s="875"/>
      <c r="AM50" s="875"/>
      <c r="AN50" s="875"/>
      <c r="AO50" s="875"/>
      <c r="AP50" s="875"/>
      <c r="AQ50" s="875"/>
      <c r="AR50" s="875"/>
      <c r="AS50" s="875"/>
      <c r="AT50" s="875"/>
      <c r="AU50" s="875"/>
      <c r="AV50" s="875"/>
      <c r="AW50" s="875"/>
      <c r="AX50" s="875"/>
      <c r="AY50" s="875"/>
      <c r="AZ50" s="878"/>
      <c r="BA50" s="878"/>
      <c r="BB50" s="878"/>
      <c r="BC50" s="878"/>
      <c r="BD50" s="878"/>
      <c r="BE50" s="869"/>
      <c r="BF50" s="869"/>
      <c r="BG50" s="869"/>
      <c r="BH50" s="869"/>
      <c r="BI50" s="870"/>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4"/>
      <c r="R51" s="875"/>
      <c r="S51" s="875"/>
      <c r="T51" s="875"/>
      <c r="U51" s="875"/>
      <c r="V51" s="875"/>
      <c r="W51" s="875"/>
      <c r="X51" s="875"/>
      <c r="Y51" s="875"/>
      <c r="Z51" s="875"/>
      <c r="AA51" s="875"/>
      <c r="AB51" s="875"/>
      <c r="AC51" s="875"/>
      <c r="AD51" s="875"/>
      <c r="AE51" s="876"/>
      <c r="AF51" s="803"/>
      <c r="AG51" s="804"/>
      <c r="AH51" s="804"/>
      <c r="AI51" s="804"/>
      <c r="AJ51" s="805"/>
      <c r="AK51" s="877"/>
      <c r="AL51" s="875"/>
      <c r="AM51" s="875"/>
      <c r="AN51" s="875"/>
      <c r="AO51" s="875"/>
      <c r="AP51" s="875"/>
      <c r="AQ51" s="875"/>
      <c r="AR51" s="875"/>
      <c r="AS51" s="875"/>
      <c r="AT51" s="875"/>
      <c r="AU51" s="875"/>
      <c r="AV51" s="875"/>
      <c r="AW51" s="875"/>
      <c r="AX51" s="875"/>
      <c r="AY51" s="875"/>
      <c r="AZ51" s="878"/>
      <c r="BA51" s="878"/>
      <c r="BB51" s="878"/>
      <c r="BC51" s="878"/>
      <c r="BD51" s="878"/>
      <c r="BE51" s="869"/>
      <c r="BF51" s="869"/>
      <c r="BG51" s="869"/>
      <c r="BH51" s="869"/>
      <c r="BI51" s="870"/>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4"/>
      <c r="R52" s="875"/>
      <c r="S52" s="875"/>
      <c r="T52" s="875"/>
      <c r="U52" s="875"/>
      <c r="V52" s="875"/>
      <c r="W52" s="875"/>
      <c r="X52" s="875"/>
      <c r="Y52" s="875"/>
      <c r="Z52" s="875"/>
      <c r="AA52" s="875"/>
      <c r="AB52" s="875"/>
      <c r="AC52" s="875"/>
      <c r="AD52" s="875"/>
      <c r="AE52" s="876"/>
      <c r="AF52" s="803"/>
      <c r="AG52" s="804"/>
      <c r="AH52" s="804"/>
      <c r="AI52" s="804"/>
      <c r="AJ52" s="805"/>
      <c r="AK52" s="877"/>
      <c r="AL52" s="875"/>
      <c r="AM52" s="875"/>
      <c r="AN52" s="875"/>
      <c r="AO52" s="875"/>
      <c r="AP52" s="875"/>
      <c r="AQ52" s="875"/>
      <c r="AR52" s="875"/>
      <c r="AS52" s="875"/>
      <c r="AT52" s="875"/>
      <c r="AU52" s="875"/>
      <c r="AV52" s="875"/>
      <c r="AW52" s="875"/>
      <c r="AX52" s="875"/>
      <c r="AY52" s="875"/>
      <c r="AZ52" s="878"/>
      <c r="BA52" s="878"/>
      <c r="BB52" s="878"/>
      <c r="BC52" s="878"/>
      <c r="BD52" s="878"/>
      <c r="BE52" s="869"/>
      <c r="BF52" s="869"/>
      <c r="BG52" s="869"/>
      <c r="BH52" s="869"/>
      <c r="BI52" s="870"/>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4"/>
      <c r="R53" s="875"/>
      <c r="S53" s="875"/>
      <c r="T53" s="875"/>
      <c r="U53" s="875"/>
      <c r="V53" s="875"/>
      <c r="W53" s="875"/>
      <c r="X53" s="875"/>
      <c r="Y53" s="875"/>
      <c r="Z53" s="875"/>
      <c r="AA53" s="875"/>
      <c r="AB53" s="875"/>
      <c r="AC53" s="875"/>
      <c r="AD53" s="875"/>
      <c r="AE53" s="876"/>
      <c r="AF53" s="803"/>
      <c r="AG53" s="804"/>
      <c r="AH53" s="804"/>
      <c r="AI53" s="804"/>
      <c r="AJ53" s="805"/>
      <c r="AK53" s="877"/>
      <c r="AL53" s="875"/>
      <c r="AM53" s="875"/>
      <c r="AN53" s="875"/>
      <c r="AO53" s="875"/>
      <c r="AP53" s="875"/>
      <c r="AQ53" s="875"/>
      <c r="AR53" s="875"/>
      <c r="AS53" s="875"/>
      <c r="AT53" s="875"/>
      <c r="AU53" s="875"/>
      <c r="AV53" s="875"/>
      <c r="AW53" s="875"/>
      <c r="AX53" s="875"/>
      <c r="AY53" s="875"/>
      <c r="AZ53" s="878"/>
      <c r="BA53" s="878"/>
      <c r="BB53" s="878"/>
      <c r="BC53" s="878"/>
      <c r="BD53" s="878"/>
      <c r="BE53" s="869"/>
      <c r="BF53" s="869"/>
      <c r="BG53" s="869"/>
      <c r="BH53" s="869"/>
      <c r="BI53" s="870"/>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4"/>
      <c r="R54" s="875"/>
      <c r="S54" s="875"/>
      <c r="T54" s="875"/>
      <c r="U54" s="875"/>
      <c r="V54" s="875"/>
      <c r="W54" s="875"/>
      <c r="X54" s="875"/>
      <c r="Y54" s="875"/>
      <c r="Z54" s="875"/>
      <c r="AA54" s="875"/>
      <c r="AB54" s="875"/>
      <c r="AC54" s="875"/>
      <c r="AD54" s="875"/>
      <c r="AE54" s="876"/>
      <c r="AF54" s="803"/>
      <c r="AG54" s="804"/>
      <c r="AH54" s="804"/>
      <c r="AI54" s="804"/>
      <c r="AJ54" s="805"/>
      <c r="AK54" s="877"/>
      <c r="AL54" s="875"/>
      <c r="AM54" s="875"/>
      <c r="AN54" s="875"/>
      <c r="AO54" s="875"/>
      <c r="AP54" s="875"/>
      <c r="AQ54" s="875"/>
      <c r="AR54" s="875"/>
      <c r="AS54" s="875"/>
      <c r="AT54" s="875"/>
      <c r="AU54" s="875"/>
      <c r="AV54" s="875"/>
      <c r="AW54" s="875"/>
      <c r="AX54" s="875"/>
      <c r="AY54" s="875"/>
      <c r="AZ54" s="878"/>
      <c r="BA54" s="878"/>
      <c r="BB54" s="878"/>
      <c r="BC54" s="878"/>
      <c r="BD54" s="878"/>
      <c r="BE54" s="869"/>
      <c r="BF54" s="869"/>
      <c r="BG54" s="869"/>
      <c r="BH54" s="869"/>
      <c r="BI54" s="870"/>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4"/>
      <c r="R55" s="875"/>
      <c r="S55" s="875"/>
      <c r="T55" s="875"/>
      <c r="U55" s="875"/>
      <c r="V55" s="875"/>
      <c r="W55" s="875"/>
      <c r="X55" s="875"/>
      <c r="Y55" s="875"/>
      <c r="Z55" s="875"/>
      <c r="AA55" s="875"/>
      <c r="AB55" s="875"/>
      <c r="AC55" s="875"/>
      <c r="AD55" s="875"/>
      <c r="AE55" s="876"/>
      <c r="AF55" s="803"/>
      <c r="AG55" s="804"/>
      <c r="AH55" s="804"/>
      <c r="AI55" s="804"/>
      <c r="AJ55" s="805"/>
      <c r="AK55" s="877"/>
      <c r="AL55" s="875"/>
      <c r="AM55" s="875"/>
      <c r="AN55" s="875"/>
      <c r="AO55" s="875"/>
      <c r="AP55" s="875"/>
      <c r="AQ55" s="875"/>
      <c r="AR55" s="875"/>
      <c r="AS55" s="875"/>
      <c r="AT55" s="875"/>
      <c r="AU55" s="875"/>
      <c r="AV55" s="875"/>
      <c r="AW55" s="875"/>
      <c r="AX55" s="875"/>
      <c r="AY55" s="875"/>
      <c r="AZ55" s="878"/>
      <c r="BA55" s="878"/>
      <c r="BB55" s="878"/>
      <c r="BC55" s="878"/>
      <c r="BD55" s="878"/>
      <c r="BE55" s="869"/>
      <c r="BF55" s="869"/>
      <c r="BG55" s="869"/>
      <c r="BH55" s="869"/>
      <c r="BI55" s="870"/>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4"/>
      <c r="R56" s="875"/>
      <c r="S56" s="875"/>
      <c r="T56" s="875"/>
      <c r="U56" s="875"/>
      <c r="V56" s="875"/>
      <c r="W56" s="875"/>
      <c r="X56" s="875"/>
      <c r="Y56" s="875"/>
      <c r="Z56" s="875"/>
      <c r="AA56" s="875"/>
      <c r="AB56" s="875"/>
      <c r="AC56" s="875"/>
      <c r="AD56" s="875"/>
      <c r="AE56" s="876"/>
      <c r="AF56" s="803"/>
      <c r="AG56" s="804"/>
      <c r="AH56" s="804"/>
      <c r="AI56" s="804"/>
      <c r="AJ56" s="805"/>
      <c r="AK56" s="877"/>
      <c r="AL56" s="875"/>
      <c r="AM56" s="875"/>
      <c r="AN56" s="875"/>
      <c r="AO56" s="875"/>
      <c r="AP56" s="875"/>
      <c r="AQ56" s="875"/>
      <c r="AR56" s="875"/>
      <c r="AS56" s="875"/>
      <c r="AT56" s="875"/>
      <c r="AU56" s="875"/>
      <c r="AV56" s="875"/>
      <c r="AW56" s="875"/>
      <c r="AX56" s="875"/>
      <c r="AY56" s="875"/>
      <c r="AZ56" s="878"/>
      <c r="BA56" s="878"/>
      <c r="BB56" s="878"/>
      <c r="BC56" s="878"/>
      <c r="BD56" s="878"/>
      <c r="BE56" s="869"/>
      <c r="BF56" s="869"/>
      <c r="BG56" s="869"/>
      <c r="BH56" s="869"/>
      <c r="BI56" s="870"/>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4"/>
      <c r="R57" s="875"/>
      <c r="S57" s="875"/>
      <c r="T57" s="875"/>
      <c r="U57" s="875"/>
      <c r="V57" s="875"/>
      <c r="W57" s="875"/>
      <c r="X57" s="875"/>
      <c r="Y57" s="875"/>
      <c r="Z57" s="875"/>
      <c r="AA57" s="875"/>
      <c r="AB57" s="875"/>
      <c r="AC57" s="875"/>
      <c r="AD57" s="875"/>
      <c r="AE57" s="876"/>
      <c r="AF57" s="803"/>
      <c r="AG57" s="804"/>
      <c r="AH57" s="804"/>
      <c r="AI57" s="804"/>
      <c r="AJ57" s="805"/>
      <c r="AK57" s="877"/>
      <c r="AL57" s="875"/>
      <c r="AM57" s="875"/>
      <c r="AN57" s="875"/>
      <c r="AO57" s="875"/>
      <c r="AP57" s="875"/>
      <c r="AQ57" s="875"/>
      <c r="AR57" s="875"/>
      <c r="AS57" s="875"/>
      <c r="AT57" s="875"/>
      <c r="AU57" s="875"/>
      <c r="AV57" s="875"/>
      <c r="AW57" s="875"/>
      <c r="AX57" s="875"/>
      <c r="AY57" s="875"/>
      <c r="AZ57" s="878"/>
      <c r="BA57" s="878"/>
      <c r="BB57" s="878"/>
      <c r="BC57" s="878"/>
      <c r="BD57" s="878"/>
      <c r="BE57" s="869"/>
      <c r="BF57" s="869"/>
      <c r="BG57" s="869"/>
      <c r="BH57" s="869"/>
      <c r="BI57" s="870"/>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4"/>
      <c r="R58" s="875"/>
      <c r="S58" s="875"/>
      <c r="T58" s="875"/>
      <c r="U58" s="875"/>
      <c r="V58" s="875"/>
      <c r="W58" s="875"/>
      <c r="X58" s="875"/>
      <c r="Y58" s="875"/>
      <c r="Z58" s="875"/>
      <c r="AA58" s="875"/>
      <c r="AB58" s="875"/>
      <c r="AC58" s="875"/>
      <c r="AD58" s="875"/>
      <c r="AE58" s="876"/>
      <c r="AF58" s="803"/>
      <c r="AG58" s="804"/>
      <c r="AH58" s="804"/>
      <c r="AI58" s="804"/>
      <c r="AJ58" s="805"/>
      <c r="AK58" s="877"/>
      <c r="AL58" s="875"/>
      <c r="AM58" s="875"/>
      <c r="AN58" s="875"/>
      <c r="AO58" s="875"/>
      <c r="AP58" s="875"/>
      <c r="AQ58" s="875"/>
      <c r="AR58" s="875"/>
      <c r="AS58" s="875"/>
      <c r="AT58" s="875"/>
      <c r="AU58" s="875"/>
      <c r="AV58" s="875"/>
      <c r="AW58" s="875"/>
      <c r="AX58" s="875"/>
      <c r="AY58" s="875"/>
      <c r="AZ58" s="878"/>
      <c r="BA58" s="878"/>
      <c r="BB58" s="878"/>
      <c r="BC58" s="878"/>
      <c r="BD58" s="878"/>
      <c r="BE58" s="869"/>
      <c r="BF58" s="869"/>
      <c r="BG58" s="869"/>
      <c r="BH58" s="869"/>
      <c r="BI58" s="870"/>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4"/>
      <c r="R59" s="875"/>
      <c r="S59" s="875"/>
      <c r="T59" s="875"/>
      <c r="U59" s="875"/>
      <c r="V59" s="875"/>
      <c r="W59" s="875"/>
      <c r="X59" s="875"/>
      <c r="Y59" s="875"/>
      <c r="Z59" s="875"/>
      <c r="AA59" s="875"/>
      <c r="AB59" s="875"/>
      <c r="AC59" s="875"/>
      <c r="AD59" s="875"/>
      <c r="AE59" s="876"/>
      <c r="AF59" s="803"/>
      <c r="AG59" s="804"/>
      <c r="AH59" s="804"/>
      <c r="AI59" s="804"/>
      <c r="AJ59" s="805"/>
      <c r="AK59" s="877"/>
      <c r="AL59" s="875"/>
      <c r="AM59" s="875"/>
      <c r="AN59" s="875"/>
      <c r="AO59" s="875"/>
      <c r="AP59" s="875"/>
      <c r="AQ59" s="875"/>
      <c r="AR59" s="875"/>
      <c r="AS59" s="875"/>
      <c r="AT59" s="875"/>
      <c r="AU59" s="875"/>
      <c r="AV59" s="875"/>
      <c r="AW59" s="875"/>
      <c r="AX59" s="875"/>
      <c r="AY59" s="875"/>
      <c r="AZ59" s="878"/>
      <c r="BA59" s="878"/>
      <c r="BB59" s="878"/>
      <c r="BC59" s="878"/>
      <c r="BD59" s="878"/>
      <c r="BE59" s="869"/>
      <c r="BF59" s="869"/>
      <c r="BG59" s="869"/>
      <c r="BH59" s="869"/>
      <c r="BI59" s="870"/>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4"/>
      <c r="R60" s="875"/>
      <c r="S60" s="875"/>
      <c r="T60" s="875"/>
      <c r="U60" s="875"/>
      <c r="V60" s="875"/>
      <c r="W60" s="875"/>
      <c r="X60" s="875"/>
      <c r="Y60" s="875"/>
      <c r="Z60" s="875"/>
      <c r="AA60" s="875"/>
      <c r="AB60" s="875"/>
      <c r="AC60" s="875"/>
      <c r="AD60" s="875"/>
      <c r="AE60" s="876"/>
      <c r="AF60" s="803"/>
      <c r="AG60" s="804"/>
      <c r="AH60" s="804"/>
      <c r="AI60" s="804"/>
      <c r="AJ60" s="805"/>
      <c r="AK60" s="877"/>
      <c r="AL60" s="875"/>
      <c r="AM60" s="875"/>
      <c r="AN60" s="875"/>
      <c r="AO60" s="875"/>
      <c r="AP60" s="875"/>
      <c r="AQ60" s="875"/>
      <c r="AR60" s="875"/>
      <c r="AS60" s="875"/>
      <c r="AT60" s="875"/>
      <c r="AU60" s="875"/>
      <c r="AV60" s="875"/>
      <c r="AW60" s="875"/>
      <c r="AX60" s="875"/>
      <c r="AY60" s="875"/>
      <c r="AZ60" s="878"/>
      <c r="BA60" s="878"/>
      <c r="BB60" s="878"/>
      <c r="BC60" s="878"/>
      <c r="BD60" s="878"/>
      <c r="BE60" s="869"/>
      <c r="BF60" s="869"/>
      <c r="BG60" s="869"/>
      <c r="BH60" s="869"/>
      <c r="BI60" s="870"/>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4"/>
      <c r="R61" s="875"/>
      <c r="S61" s="875"/>
      <c r="T61" s="875"/>
      <c r="U61" s="875"/>
      <c r="V61" s="875"/>
      <c r="W61" s="875"/>
      <c r="X61" s="875"/>
      <c r="Y61" s="875"/>
      <c r="Z61" s="875"/>
      <c r="AA61" s="875"/>
      <c r="AB61" s="875"/>
      <c r="AC61" s="875"/>
      <c r="AD61" s="875"/>
      <c r="AE61" s="876"/>
      <c r="AF61" s="803"/>
      <c r="AG61" s="804"/>
      <c r="AH61" s="804"/>
      <c r="AI61" s="804"/>
      <c r="AJ61" s="805"/>
      <c r="AK61" s="877"/>
      <c r="AL61" s="875"/>
      <c r="AM61" s="875"/>
      <c r="AN61" s="875"/>
      <c r="AO61" s="875"/>
      <c r="AP61" s="875"/>
      <c r="AQ61" s="875"/>
      <c r="AR61" s="875"/>
      <c r="AS61" s="875"/>
      <c r="AT61" s="875"/>
      <c r="AU61" s="875"/>
      <c r="AV61" s="875"/>
      <c r="AW61" s="875"/>
      <c r="AX61" s="875"/>
      <c r="AY61" s="875"/>
      <c r="AZ61" s="878"/>
      <c r="BA61" s="878"/>
      <c r="BB61" s="878"/>
      <c r="BC61" s="878"/>
      <c r="BD61" s="878"/>
      <c r="BE61" s="869"/>
      <c r="BF61" s="869"/>
      <c r="BG61" s="869"/>
      <c r="BH61" s="869"/>
      <c r="BI61" s="870"/>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4"/>
      <c r="R62" s="875"/>
      <c r="S62" s="875"/>
      <c r="T62" s="875"/>
      <c r="U62" s="875"/>
      <c r="V62" s="875"/>
      <c r="W62" s="875"/>
      <c r="X62" s="875"/>
      <c r="Y62" s="875"/>
      <c r="Z62" s="875"/>
      <c r="AA62" s="875"/>
      <c r="AB62" s="875"/>
      <c r="AC62" s="875"/>
      <c r="AD62" s="875"/>
      <c r="AE62" s="876"/>
      <c r="AF62" s="803"/>
      <c r="AG62" s="804"/>
      <c r="AH62" s="804"/>
      <c r="AI62" s="804"/>
      <c r="AJ62" s="805"/>
      <c r="AK62" s="877"/>
      <c r="AL62" s="875"/>
      <c r="AM62" s="875"/>
      <c r="AN62" s="875"/>
      <c r="AO62" s="875"/>
      <c r="AP62" s="875"/>
      <c r="AQ62" s="875"/>
      <c r="AR62" s="875"/>
      <c r="AS62" s="875"/>
      <c r="AT62" s="875"/>
      <c r="AU62" s="875"/>
      <c r="AV62" s="875"/>
      <c r="AW62" s="875"/>
      <c r="AX62" s="875"/>
      <c r="AY62" s="875"/>
      <c r="AZ62" s="878"/>
      <c r="BA62" s="878"/>
      <c r="BB62" s="878"/>
      <c r="BC62" s="878"/>
      <c r="BD62" s="878"/>
      <c r="BE62" s="869"/>
      <c r="BF62" s="869"/>
      <c r="BG62" s="869"/>
      <c r="BH62" s="869"/>
      <c r="BI62" s="870"/>
      <c r="BJ62" s="886" t="s">
        <v>415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389</v>
      </c>
      <c r="B63" s="832" t="s">
        <v>416</v>
      </c>
      <c r="C63" s="833"/>
      <c r="D63" s="833"/>
      <c r="E63" s="833"/>
      <c r="F63" s="833"/>
      <c r="G63" s="833"/>
      <c r="H63" s="833"/>
      <c r="I63" s="833"/>
      <c r="J63" s="833"/>
      <c r="K63" s="833"/>
      <c r="L63" s="833"/>
      <c r="M63" s="833"/>
      <c r="N63" s="833"/>
      <c r="O63" s="833"/>
      <c r="P63" s="834"/>
      <c r="Q63" s="879"/>
      <c r="R63" s="880"/>
      <c r="S63" s="880"/>
      <c r="T63" s="880"/>
      <c r="U63" s="880"/>
      <c r="V63" s="880"/>
      <c r="W63" s="880"/>
      <c r="X63" s="880"/>
      <c r="Y63" s="880"/>
      <c r="Z63" s="880"/>
      <c r="AA63" s="880"/>
      <c r="AB63" s="880"/>
      <c r="AC63" s="880"/>
      <c r="AD63" s="880"/>
      <c r="AE63" s="881"/>
      <c r="AF63" s="882">
        <v>3030</v>
      </c>
      <c r="AG63" s="883"/>
      <c r="AH63" s="883"/>
      <c r="AI63" s="883"/>
      <c r="AJ63" s="884"/>
      <c r="AK63" s="885"/>
      <c r="AL63" s="880"/>
      <c r="AM63" s="880"/>
      <c r="AN63" s="880"/>
      <c r="AO63" s="880"/>
      <c r="AP63" s="883">
        <v>19789</v>
      </c>
      <c r="AQ63" s="883"/>
      <c r="AR63" s="883"/>
      <c r="AS63" s="883"/>
      <c r="AT63" s="883"/>
      <c r="AU63" s="883">
        <v>15207</v>
      </c>
      <c r="AV63" s="883"/>
      <c r="AW63" s="883"/>
      <c r="AX63" s="883"/>
      <c r="AY63" s="883"/>
      <c r="AZ63" s="887"/>
      <c r="BA63" s="887"/>
      <c r="BB63" s="887"/>
      <c r="BC63" s="887"/>
      <c r="BD63" s="887"/>
      <c r="BE63" s="888"/>
      <c r="BF63" s="888"/>
      <c r="BG63" s="888"/>
      <c r="BH63" s="888"/>
      <c r="BI63" s="889"/>
      <c r="BJ63" s="890" t="s">
        <v>417</v>
      </c>
      <c r="BK63" s="891"/>
      <c r="BL63" s="891"/>
      <c r="BM63" s="891"/>
      <c r="BN63" s="892"/>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419</v>
      </c>
      <c r="B66" s="783"/>
      <c r="C66" s="783"/>
      <c r="D66" s="783"/>
      <c r="E66" s="783"/>
      <c r="F66" s="783"/>
      <c r="G66" s="783"/>
      <c r="H66" s="783"/>
      <c r="I66" s="783"/>
      <c r="J66" s="783"/>
      <c r="K66" s="783"/>
      <c r="L66" s="783"/>
      <c r="M66" s="783"/>
      <c r="N66" s="783"/>
      <c r="O66" s="783"/>
      <c r="P66" s="784"/>
      <c r="Q66" s="759" t="s">
        <v>420</v>
      </c>
      <c r="R66" s="760"/>
      <c r="S66" s="760"/>
      <c r="T66" s="760"/>
      <c r="U66" s="761"/>
      <c r="V66" s="759" t="s">
        <v>421</v>
      </c>
      <c r="W66" s="760"/>
      <c r="X66" s="760"/>
      <c r="Y66" s="760"/>
      <c r="Z66" s="761"/>
      <c r="AA66" s="759" t="s">
        <v>396</v>
      </c>
      <c r="AB66" s="760"/>
      <c r="AC66" s="760"/>
      <c r="AD66" s="760"/>
      <c r="AE66" s="761"/>
      <c r="AF66" s="893" t="s">
        <v>397</v>
      </c>
      <c r="AG66" s="855"/>
      <c r="AH66" s="855"/>
      <c r="AI66" s="855"/>
      <c r="AJ66" s="894"/>
      <c r="AK66" s="759" t="s">
        <v>398</v>
      </c>
      <c r="AL66" s="783"/>
      <c r="AM66" s="783"/>
      <c r="AN66" s="783"/>
      <c r="AO66" s="784"/>
      <c r="AP66" s="759" t="s">
        <v>422</v>
      </c>
      <c r="AQ66" s="760"/>
      <c r="AR66" s="760"/>
      <c r="AS66" s="760"/>
      <c r="AT66" s="761"/>
      <c r="AU66" s="759" t="s">
        <v>423</v>
      </c>
      <c r="AV66" s="760"/>
      <c r="AW66" s="760"/>
      <c r="AX66" s="760"/>
      <c r="AY66" s="761"/>
      <c r="AZ66" s="759" t="s">
        <v>377</v>
      </c>
      <c r="BA66" s="760"/>
      <c r="BB66" s="760"/>
      <c r="BC66" s="760"/>
      <c r="BD66" s="771"/>
      <c r="BE66" s="265"/>
      <c r="BF66" s="265"/>
      <c r="BG66" s="265"/>
      <c r="BH66" s="265"/>
      <c r="BI66" s="265"/>
      <c r="BJ66" s="265"/>
      <c r="BK66" s="265"/>
      <c r="BL66" s="265"/>
      <c r="BM66" s="265"/>
      <c r="BN66" s="265"/>
      <c r="BO66" s="265"/>
      <c r="BP66" s="265"/>
      <c r="BQ66" s="262">
        <v>60</v>
      </c>
      <c r="BR66" s="267"/>
      <c r="BS66" s="904"/>
      <c r="BT66" s="905"/>
      <c r="BU66" s="905"/>
      <c r="BV66" s="905"/>
      <c r="BW66" s="905"/>
      <c r="BX66" s="905"/>
      <c r="BY66" s="905"/>
      <c r="BZ66" s="905"/>
      <c r="CA66" s="905"/>
      <c r="CB66" s="905"/>
      <c r="CC66" s="905"/>
      <c r="CD66" s="905"/>
      <c r="CE66" s="905"/>
      <c r="CF66" s="905"/>
      <c r="CG66" s="906"/>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5"/>
      <c r="AG67" s="858"/>
      <c r="AH67" s="858"/>
      <c r="AI67" s="858"/>
      <c r="AJ67" s="896"/>
      <c r="AK67" s="897"/>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4"/>
      <c r="BT67" s="905"/>
      <c r="BU67" s="905"/>
      <c r="BV67" s="905"/>
      <c r="BW67" s="905"/>
      <c r="BX67" s="905"/>
      <c r="BY67" s="905"/>
      <c r="BZ67" s="905"/>
      <c r="CA67" s="905"/>
      <c r="CB67" s="905"/>
      <c r="CC67" s="905"/>
      <c r="CD67" s="905"/>
      <c r="CE67" s="905"/>
      <c r="CF67" s="905"/>
      <c r="CG67" s="906"/>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46"/>
    </row>
    <row r="68" spans="1:131" s="247" customFormat="1" ht="26.25" customHeight="1" thickTop="1" x14ac:dyDescent="0.15">
      <c r="A68" s="258">
        <v>1</v>
      </c>
      <c r="B68" s="911" t="s">
        <v>588</v>
      </c>
      <c r="C68" s="912"/>
      <c r="D68" s="912"/>
      <c r="E68" s="912"/>
      <c r="F68" s="912"/>
      <c r="G68" s="912"/>
      <c r="H68" s="912"/>
      <c r="I68" s="912"/>
      <c r="J68" s="912"/>
      <c r="K68" s="912"/>
      <c r="L68" s="912"/>
      <c r="M68" s="912"/>
      <c r="N68" s="912"/>
      <c r="O68" s="912"/>
      <c r="P68" s="913"/>
      <c r="Q68" s="914">
        <v>6895</v>
      </c>
      <c r="R68" s="915"/>
      <c r="S68" s="915"/>
      <c r="T68" s="915"/>
      <c r="U68" s="915"/>
      <c r="V68" s="915">
        <v>6736</v>
      </c>
      <c r="W68" s="915"/>
      <c r="X68" s="915"/>
      <c r="Y68" s="915"/>
      <c r="Z68" s="915"/>
      <c r="AA68" s="915">
        <v>159</v>
      </c>
      <c r="AB68" s="915"/>
      <c r="AC68" s="915"/>
      <c r="AD68" s="915"/>
      <c r="AE68" s="915"/>
      <c r="AF68" s="915">
        <v>159</v>
      </c>
      <c r="AG68" s="915"/>
      <c r="AH68" s="915"/>
      <c r="AI68" s="915"/>
      <c r="AJ68" s="915"/>
      <c r="AK68" s="915">
        <v>859</v>
      </c>
      <c r="AL68" s="915"/>
      <c r="AM68" s="915"/>
      <c r="AN68" s="915"/>
      <c r="AO68" s="915"/>
      <c r="AP68" s="907" t="s">
        <v>586</v>
      </c>
      <c r="AQ68" s="908"/>
      <c r="AR68" s="908"/>
      <c r="AS68" s="908"/>
      <c r="AT68" s="871"/>
      <c r="AU68" s="907" t="s">
        <v>586</v>
      </c>
      <c r="AV68" s="908"/>
      <c r="AW68" s="908"/>
      <c r="AX68" s="908"/>
      <c r="AY68" s="871"/>
      <c r="AZ68" s="909"/>
      <c r="BA68" s="909"/>
      <c r="BB68" s="909"/>
      <c r="BC68" s="909"/>
      <c r="BD68" s="910"/>
      <c r="BE68" s="265"/>
      <c r="BF68" s="265"/>
      <c r="BG68" s="265"/>
      <c r="BH68" s="265"/>
      <c r="BI68" s="265"/>
      <c r="BJ68" s="265"/>
      <c r="BK68" s="265"/>
      <c r="BL68" s="265"/>
      <c r="BM68" s="265"/>
      <c r="BN68" s="265"/>
      <c r="BO68" s="265"/>
      <c r="BP68" s="265"/>
      <c r="BQ68" s="262">
        <v>62</v>
      </c>
      <c r="BR68" s="267"/>
      <c r="BS68" s="904"/>
      <c r="BT68" s="905"/>
      <c r="BU68" s="905"/>
      <c r="BV68" s="905"/>
      <c r="BW68" s="905"/>
      <c r="BX68" s="905"/>
      <c r="BY68" s="905"/>
      <c r="BZ68" s="905"/>
      <c r="CA68" s="905"/>
      <c r="CB68" s="905"/>
      <c r="CC68" s="905"/>
      <c r="CD68" s="905"/>
      <c r="CE68" s="905"/>
      <c r="CF68" s="905"/>
      <c r="CG68" s="906"/>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46"/>
    </row>
    <row r="69" spans="1:131" s="247" customFormat="1" ht="26.25" customHeight="1" x14ac:dyDescent="0.15">
      <c r="A69" s="261">
        <v>2</v>
      </c>
      <c r="B69" s="916" t="s">
        <v>589</v>
      </c>
      <c r="C69" s="917"/>
      <c r="D69" s="917"/>
      <c r="E69" s="917"/>
      <c r="F69" s="917"/>
      <c r="G69" s="917"/>
      <c r="H69" s="917"/>
      <c r="I69" s="917"/>
      <c r="J69" s="917"/>
      <c r="K69" s="917"/>
      <c r="L69" s="917"/>
      <c r="M69" s="917"/>
      <c r="N69" s="917"/>
      <c r="O69" s="917"/>
      <c r="P69" s="918"/>
      <c r="Q69" s="919">
        <v>819</v>
      </c>
      <c r="R69" s="872"/>
      <c r="S69" s="872"/>
      <c r="T69" s="872"/>
      <c r="U69" s="872"/>
      <c r="V69" s="872">
        <v>671</v>
      </c>
      <c r="W69" s="872"/>
      <c r="X69" s="872"/>
      <c r="Y69" s="872"/>
      <c r="Z69" s="872"/>
      <c r="AA69" s="872">
        <v>149</v>
      </c>
      <c r="AB69" s="872"/>
      <c r="AC69" s="872"/>
      <c r="AD69" s="872"/>
      <c r="AE69" s="872"/>
      <c r="AF69" s="872">
        <v>149</v>
      </c>
      <c r="AG69" s="872"/>
      <c r="AH69" s="872"/>
      <c r="AI69" s="872"/>
      <c r="AJ69" s="872"/>
      <c r="AK69" s="872" t="s">
        <v>611</v>
      </c>
      <c r="AL69" s="872"/>
      <c r="AM69" s="872"/>
      <c r="AN69" s="872"/>
      <c r="AO69" s="872"/>
      <c r="AP69" s="907" t="s">
        <v>586</v>
      </c>
      <c r="AQ69" s="908"/>
      <c r="AR69" s="908"/>
      <c r="AS69" s="908"/>
      <c r="AT69" s="871"/>
      <c r="AU69" s="907" t="s">
        <v>586</v>
      </c>
      <c r="AV69" s="908"/>
      <c r="AW69" s="908"/>
      <c r="AX69" s="908"/>
      <c r="AY69" s="871"/>
      <c r="AZ69" s="920"/>
      <c r="BA69" s="920"/>
      <c r="BB69" s="920"/>
      <c r="BC69" s="920"/>
      <c r="BD69" s="921"/>
      <c r="BE69" s="265"/>
      <c r="BF69" s="265"/>
      <c r="BG69" s="265"/>
      <c r="BH69" s="265"/>
      <c r="BI69" s="265"/>
      <c r="BJ69" s="265"/>
      <c r="BK69" s="265"/>
      <c r="BL69" s="265"/>
      <c r="BM69" s="265"/>
      <c r="BN69" s="265"/>
      <c r="BO69" s="265"/>
      <c r="BP69" s="265"/>
      <c r="BQ69" s="262">
        <v>63</v>
      </c>
      <c r="BR69" s="267"/>
      <c r="BS69" s="904"/>
      <c r="BT69" s="905"/>
      <c r="BU69" s="905"/>
      <c r="BV69" s="905"/>
      <c r="BW69" s="905"/>
      <c r="BX69" s="905"/>
      <c r="BY69" s="905"/>
      <c r="BZ69" s="905"/>
      <c r="CA69" s="905"/>
      <c r="CB69" s="905"/>
      <c r="CC69" s="905"/>
      <c r="CD69" s="905"/>
      <c r="CE69" s="905"/>
      <c r="CF69" s="905"/>
      <c r="CG69" s="906"/>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46"/>
    </row>
    <row r="70" spans="1:131" s="247" customFormat="1" ht="26.25" customHeight="1" x14ac:dyDescent="0.15">
      <c r="A70" s="261">
        <v>3</v>
      </c>
      <c r="B70" s="916" t="s">
        <v>590</v>
      </c>
      <c r="C70" s="917"/>
      <c r="D70" s="917"/>
      <c r="E70" s="917"/>
      <c r="F70" s="917"/>
      <c r="G70" s="917"/>
      <c r="H70" s="917"/>
      <c r="I70" s="917"/>
      <c r="J70" s="917"/>
      <c r="K70" s="917"/>
      <c r="L70" s="917"/>
      <c r="M70" s="917"/>
      <c r="N70" s="917"/>
      <c r="O70" s="917"/>
      <c r="P70" s="918"/>
      <c r="Q70" s="919">
        <v>228</v>
      </c>
      <c r="R70" s="872"/>
      <c r="S70" s="872"/>
      <c r="T70" s="872"/>
      <c r="U70" s="872"/>
      <c r="V70" s="872">
        <v>221</v>
      </c>
      <c r="W70" s="872"/>
      <c r="X70" s="872"/>
      <c r="Y70" s="872"/>
      <c r="Z70" s="872"/>
      <c r="AA70" s="872">
        <v>7</v>
      </c>
      <c r="AB70" s="872"/>
      <c r="AC70" s="872"/>
      <c r="AD70" s="872"/>
      <c r="AE70" s="872"/>
      <c r="AF70" s="872">
        <v>7</v>
      </c>
      <c r="AG70" s="872"/>
      <c r="AH70" s="872"/>
      <c r="AI70" s="872"/>
      <c r="AJ70" s="872"/>
      <c r="AK70" s="872">
        <v>221</v>
      </c>
      <c r="AL70" s="872"/>
      <c r="AM70" s="872"/>
      <c r="AN70" s="872"/>
      <c r="AO70" s="872"/>
      <c r="AP70" s="907" t="s">
        <v>586</v>
      </c>
      <c r="AQ70" s="908"/>
      <c r="AR70" s="908"/>
      <c r="AS70" s="908"/>
      <c r="AT70" s="871"/>
      <c r="AU70" s="907" t="s">
        <v>586</v>
      </c>
      <c r="AV70" s="908"/>
      <c r="AW70" s="908"/>
      <c r="AX70" s="908"/>
      <c r="AY70" s="871"/>
      <c r="AZ70" s="920"/>
      <c r="BA70" s="920"/>
      <c r="BB70" s="920"/>
      <c r="BC70" s="920"/>
      <c r="BD70" s="921"/>
      <c r="BE70" s="265"/>
      <c r="BF70" s="265"/>
      <c r="BG70" s="265"/>
      <c r="BH70" s="265"/>
      <c r="BI70" s="265"/>
      <c r="BJ70" s="265"/>
      <c r="BK70" s="265"/>
      <c r="BL70" s="265"/>
      <c r="BM70" s="265"/>
      <c r="BN70" s="265"/>
      <c r="BO70" s="265"/>
      <c r="BP70" s="265"/>
      <c r="BQ70" s="262">
        <v>64</v>
      </c>
      <c r="BR70" s="267"/>
      <c r="BS70" s="904"/>
      <c r="BT70" s="905"/>
      <c r="BU70" s="905"/>
      <c r="BV70" s="905"/>
      <c r="BW70" s="905"/>
      <c r="BX70" s="905"/>
      <c r="BY70" s="905"/>
      <c r="BZ70" s="905"/>
      <c r="CA70" s="905"/>
      <c r="CB70" s="905"/>
      <c r="CC70" s="905"/>
      <c r="CD70" s="905"/>
      <c r="CE70" s="905"/>
      <c r="CF70" s="905"/>
      <c r="CG70" s="906"/>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46"/>
    </row>
    <row r="71" spans="1:131" s="247" customFormat="1" ht="26.25" customHeight="1" x14ac:dyDescent="0.15">
      <c r="A71" s="261">
        <v>4</v>
      </c>
      <c r="B71" s="916" t="s">
        <v>591</v>
      </c>
      <c r="C71" s="917"/>
      <c r="D71" s="917"/>
      <c r="E71" s="917"/>
      <c r="F71" s="917"/>
      <c r="G71" s="917"/>
      <c r="H71" s="917"/>
      <c r="I71" s="917"/>
      <c r="J71" s="917"/>
      <c r="K71" s="917"/>
      <c r="L71" s="917"/>
      <c r="M71" s="917"/>
      <c r="N71" s="917"/>
      <c r="O71" s="917"/>
      <c r="P71" s="918"/>
      <c r="Q71" s="919">
        <v>6</v>
      </c>
      <c r="R71" s="872"/>
      <c r="S71" s="872"/>
      <c r="T71" s="872"/>
      <c r="U71" s="872"/>
      <c r="V71" s="872">
        <v>3</v>
      </c>
      <c r="W71" s="872"/>
      <c r="X71" s="872"/>
      <c r="Y71" s="872"/>
      <c r="Z71" s="872"/>
      <c r="AA71" s="872">
        <v>3</v>
      </c>
      <c r="AB71" s="872"/>
      <c r="AC71" s="872"/>
      <c r="AD71" s="872"/>
      <c r="AE71" s="872"/>
      <c r="AF71" s="872">
        <v>3</v>
      </c>
      <c r="AG71" s="872"/>
      <c r="AH71" s="872"/>
      <c r="AI71" s="872"/>
      <c r="AJ71" s="872"/>
      <c r="AK71" s="872">
        <v>0</v>
      </c>
      <c r="AL71" s="872"/>
      <c r="AM71" s="872"/>
      <c r="AN71" s="872"/>
      <c r="AO71" s="872"/>
      <c r="AP71" s="907" t="s">
        <v>586</v>
      </c>
      <c r="AQ71" s="908"/>
      <c r="AR71" s="908"/>
      <c r="AS71" s="908"/>
      <c r="AT71" s="871"/>
      <c r="AU71" s="907" t="s">
        <v>586</v>
      </c>
      <c r="AV71" s="908"/>
      <c r="AW71" s="908"/>
      <c r="AX71" s="908"/>
      <c r="AY71" s="871"/>
      <c r="AZ71" s="920"/>
      <c r="BA71" s="920"/>
      <c r="BB71" s="920"/>
      <c r="BC71" s="920"/>
      <c r="BD71" s="921"/>
      <c r="BE71" s="265"/>
      <c r="BF71" s="265"/>
      <c r="BG71" s="265"/>
      <c r="BH71" s="265"/>
      <c r="BI71" s="265"/>
      <c r="BJ71" s="265"/>
      <c r="BK71" s="265"/>
      <c r="BL71" s="265"/>
      <c r="BM71" s="265"/>
      <c r="BN71" s="265"/>
      <c r="BO71" s="265"/>
      <c r="BP71" s="265"/>
      <c r="BQ71" s="262">
        <v>65</v>
      </c>
      <c r="BR71" s="267"/>
      <c r="BS71" s="904"/>
      <c r="BT71" s="905"/>
      <c r="BU71" s="905"/>
      <c r="BV71" s="905"/>
      <c r="BW71" s="905"/>
      <c r="BX71" s="905"/>
      <c r="BY71" s="905"/>
      <c r="BZ71" s="905"/>
      <c r="CA71" s="905"/>
      <c r="CB71" s="905"/>
      <c r="CC71" s="905"/>
      <c r="CD71" s="905"/>
      <c r="CE71" s="905"/>
      <c r="CF71" s="905"/>
      <c r="CG71" s="906"/>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46"/>
    </row>
    <row r="72" spans="1:131" s="247" customFormat="1" ht="26.25" customHeight="1" x14ac:dyDescent="0.15">
      <c r="A72" s="261">
        <v>5</v>
      </c>
      <c r="B72" s="916" t="s">
        <v>592</v>
      </c>
      <c r="C72" s="917"/>
      <c r="D72" s="917"/>
      <c r="E72" s="917"/>
      <c r="F72" s="917"/>
      <c r="G72" s="917"/>
      <c r="H72" s="917"/>
      <c r="I72" s="917"/>
      <c r="J72" s="917"/>
      <c r="K72" s="917"/>
      <c r="L72" s="917"/>
      <c r="M72" s="917"/>
      <c r="N72" s="917"/>
      <c r="O72" s="917"/>
      <c r="P72" s="918"/>
      <c r="Q72" s="919">
        <v>108</v>
      </c>
      <c r="R72" s="872"/>
      <c r="S72" s="872"/>
      <c r="T72" s="872"/>
      <c r="U72" s="872"/>
      <c r="V72" s="872">
        <v>84</v>
      </c>
      <c r="W72" s="872"/>
      <c r="X72" s="872"/>
      <c r="Y72" s="872"/>
      <c r="Z72" s="872"/>
      <c r="AA72" s="872">
        <v>24</v>
      </c>
      <c r="AB72" s="872"/>
      <c r="AC72" s="872"/>
      <c r="AD72" s="872"/>
      <c r="AE72" s="872"/>
      <c r="AF72" s="872">
        <v>24</v>
      </c>
      <c r="AG72" s="872"/>
      <c r="AH72" s="872"/>
      <c r="AI72" s="872"/>
      <c r="AJ72" s="872"/>
      <c r="AK72" s="872">
        <v>23</v>
      </c>
      <c r="AL72" s="872"/>
      <c r="AM72" s="872"/>
      <c r="AN72" s="872"/>
      <c r="AO72" s="872"/>
      <c r="AP72" s="907" t="s">
        <v>586</v>
      </c>
      <c r="AQ72" s="908"/>
      <c r="AR72" s="908"/>
      <c r="AS72" s="908"/>
      <c r="AT72" s="871"/>
      <c r="AU72" s="907" t="s">
        <v>586</v>
      </c>
      <c r="AV72" s="908"/>
      <c r="AW72" s="908"/>
      <c r="AX72" s="908"/>
      <c r="AY72" s="871"/>
      <c r="AZ72" s="920"/>
      <c r="BA72" s="920"/>
      <c r="BB72" s="920"/>
      <c r="BC72" s="920"/>
      <c r="BD72" s="921"/>
      <c r="BE72" s="265"/>
      <c r="BF72" s="265"/>
      <c r="BG72" s="265"/>
      <c r="BH72" s="265"/>
      <c r="BI72" s="265"/>
      <c r="BJ72" s="265"/>
      <c r="BK72" s="265"/>
      <c r="BL72" s="265"/>
      <c r="BM72" s="265"/>
      <c r="BN72" s="265"/>
      <c r="BO72" s="265"/>
      <c r="BP72" s="265"/>
      <c r="BQ72" s="262">
        <v>66</v>
      </c>
      <c r="BR72" s="267"/>
      <c r="BS72" s="904"/>
      <c r="BT72" s="905"/>
      <c r="BU72" s="905"/>
      <c r="BV72" s="905"/>
      <c r="BW72" s="905"/>
      <c r="BX72" s="905"/>
      <c r="BY72" s="905"/>
      <c r="BZ72" s="905"/>
      <c r="CA72" s="905"/>
      <c r="CB72" s="905"/>
      <c r="CC72" s="905"/>
      <c r="CD72" s="905"/>
      <c r="CE72" s="905"/>
      <c r="CF72" s="905"/>
      <c r="CG72" s="906"/>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46"/>
    </row>
    <row r="73" spans="1:131" s="247" customFormat="1" ht="26.25" customHeight="1" x14ac:dyDescent="0.15">
      <c r="A73" s="261">
        <v>6</v>
      </c>
      <c r="B73" s="916" t="s">
        <v>593</v>
      </c>
      <c r="C73" s="917"/>
      <c r="D73" s="917"/>
      <c r="E73" s="917"/>
      <c r="F73" s="917"/>
      <c r="G73" s="917"/>
      <c r="H73" s="917"/>
      <c r="I73" s="917"/>
      <c r="J73" s="917"/>
      <c r="K73" s="917"/>
      <c r="L73" s="917"/>
      <c r="M73" s="917"/>
      <c r="N73" s="917"/>
      <c r="O73" s="917"/>
      <c r="P73" s="918"/>
      <c r="Q73" s="919">
        <v>77</v>
      </c>
      <c r="R73" s="872"/>
      <c r="S73" s="872"/>
      <c r="T73" s="872"/>
      <c r="U73" s="872"/>
      <c r="V73" s="872">
        <v>77</v>
      </c>
      <c r="W73" s="872"/>
      <c r="X73" s="872"/>
      <c r="Y73" s="872"/>
      <c r="Z73" s="872"/>
      <c r="AA73" s="872">
        <v>0</v>
      </c>
      <c r="AB73" s="872"/>
      <c r="AC73" s="872"/>
      <c r="AD73" s="872"/>
      <c r="AE73" s="872"/>
      <c r="AF73" s="872">
        <v>0</v>
      </c>
      <c r="AG73" s="872"/>
      <c r="AH73" s="872"/>
      <c r="AI73" s="872"/>
      <c r="AJ73" s="872"/>
      <c r="AK73" s="872">
        <v>10</v>
      </c>
      <c r="AL73" s="872"/>
      <c r="AM73" s="872"/>
      <c r="AN73" s="872"/>
      <c r="AO73" s="872"/>
      <c r="AP73" s="907" t="s">
        <v>586</v>
      </c>
      <c r="AQ73" s="908"/>
      <c r="AR73" s="908"/>
      <c r="AS73" s="908"/>
      <c r="AT73" s="871"/>
      <c r="AU73" s="907" t="s">
        <v>586</v>
      </c>
      <c r="AV73" s="908"/>
      <c r="AW73" s="908"/>
      <c r="AX73" s="908"/>
      <c r="AY73" s="871"/>
      <c r="AZ73" s="920"/>
      <c r="BA73" s="920"/>
      <c r="BB73" s="920"/>
      <c r="BC73" s="920"/>
      <c r="BD73" s="921"/>
      <c r="BE73" s="265"/>
      <c r="BF73" s="265"/>
      <c r="BG73" s="265"/>
      <c r="BH73" s="265"/>
      <c r="BI73" s="265"/>
      <c r="BJ73" s="265"/>
      <c r="BK73" s="265"/>
      <c r="BL73" s="265"/>
      <c r="BM73" s="265"/>
      <c r="BN73" s="265"/>
      <c r="BO73" s="265"/>
      <c r="BP73" s="265"/>
      <c r="BQ73" s="262">
        <v>67</v>
      </c>
      <c r="BR73" s="267"/>
      <c r="BS73" s="904"/>
      <c r="BT73" s="905"/>
      <c r="BU73" s="905"/>
      <c r="BV73" s="905"/>
      <c r="BW73" s="905"/>
      <c r="BX73" s="905"/>
      <c r="BY73" s="905"/>
      <c r="BZ73" s="905"/>
      <c r="CA73" s="905"/>
      <c r="CB73" s="905"/>
      <c r="CC73" s="905"/>
      <c r="CD73" s="905"/>
      <c r="CE73" s="905"/>
      <c r="CF73" s="905"/>
      <c r="CG73" s="906"/>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46"/>
    </row>
    <row r="74" spans="1:131" s="247" customFormat="1" ht="26.25" customHeight="1" x14ac:dyDescent="0.15">
      <c r="A74" s="261">
        <v>7</v>
      </c>
      <c r="B74" s="916" t="s">
        <v>594</v>
      </c>
      <c r="C74" s="917"/>
      <c r="D74" s="917"/>
      <c r="E74" s="917"/>
      <c r="F74" s="917"/>
      <c r="G74" s="917"/>
      <c r="H74" s="917"/>
      <c r="I74" s="917"/>
      <c r="J74" s="917"/>
      <c r="K74" s="917"/>
      <c r="L74" s="917"/>
      <c r="M74" s="917"/>
      <c r="N74" s="917"/>
      <c r="O74" s="917"/>
      <c r="P74" s="918"/>
      <c r="Q74" s="919">
        <v>275563</v>
      </c>
      <c r="R74" s="872"/>
      <c r="S74" s="872"/>
      <c r="T74" s="872"/>
      <c r="U74" s="872"/>
      <c r="V74" s="872">
        <v>275535</v>
      </c>
      <c r="W74" s="872"/>
      <c r="X74" s="872"/>
      <c r="Y74" s="872"/>
      <c r="Z74" s="872"/>
      <c r="AA74" s="872">
        <v>28</v>
      </c>
      <c r="AB74" s="872"/>
      <c r="AC74" s="872"/>
      <c r="AD74" s="872"/>
      <c r="AE74" s="872"/>
      <c r="AF74" s="872">
        <v>28</v>
      </c>
      <c r="AG74" s="872"/>
      <c r="AH74" s="872"/>
      <c r="AI74" s="872"/>
      <c r="AJ74" s="872"/>
      <c r="AK74" s="872">
        <v>8608</v>
      </c>
      <c r="AL74" s="872"/>
      <c r="AM74" s="872"/>
      <c r="AN74" s="872"/>
      <c r="AO74" s="872"/>
      <c r="AP74" s="907" t="s">
        <v>586</v>
      </c>
      <c r="AQ74" s="908"/>
      <c r="AR74" s="908"/>
      <c r="AS74" s="908"/>
      <c r="AT74" s="871"/>
      <c r="AU74" s="907" t="s">
        <v>586</v>
      </c>
      <c r="AV74" s="908"/>
      <c r="AW74" s="908"/>
      <c r="AX74" s="908"/>
      <c r="AY74" s="871"/>
      <c r="AZ74" s="920"/>
      <c r="BA74" s="920"/>
      <c r="BB74" s="920"/>
      <c r="BC74" s="920"/>
      <c r="BD74" s="921"/>
      <c r="BE74" s="265"/>
      <c r="BF74" s="265"/>
      <c r="BG74" s="265"/>
      <c r="BH74" s="265"/>
      <c r="BI74" s="265"/>
      <c r="BJ74" s="265"/>
      <c r="BK74" s="265"/>
      <c r="BL74" s="265"/>
      <c r="BM74" s="265"/>
      <c r="BN74" s="265"/>
      <c r="BO74" s="265"/>
      <c r="BP74" s="265"/>
      <c r="BQ74" s="262">
        <v>68</v>
      </c>
      <c r="BR74" s="267"/>
      <c r="BS74" s="904"/>
      <c r="BT74" s="905"/>
      <c r="BU74" s="905"/>
      <c r="BV74" s="905"/>
      <c r="BW74" s="905"/>
      <c r="BX74" s="905"/>
      <c r="BY74" s="905"/>
      <c r="BZ74" s="905"/>
      <c r="CA74" s="905"/>
      <c r="CB74" s="905"/>
      <c r="CC74" s="905"/>
      <c r="CD74" s="905"/>
      <c r="CE74" s="905"/>
      <c r="CF74" s="905"/>
      <c r="CG74" s="906"/>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46"/>
    </row>
    <row r="75" spans="1:131" s="247" customFormat="1" ht="26.25" customHeight="1" x14ac:dyDescent="0.15">
      <c r="A75" s="261">
        <v>8</v>
      </c>
      <c r="B75" s="916" t="s">
        <v>595</v>
      </c>
      <c r="C75" s="917"/>
      <c r="D75" s="917"/>
      <c r="E75" s="917"/>
      <c r="F75" s="917"/>
      <c r="G75" s="917"/>
      <c r="H75" s="917"/>
      <c r="I75" s="917"/>
      <c r="J75" s="917"/>
      <c r="K75" s="917"/>
      <c r="L75" s="917"/>
      <c r="M75" s="917"/>
      <c r="N75" s="917"/>
      <c r="O75" s="917"/>
      <c r="P75" s="918"/>
      <c r="Q75" s="922">
        <v>236</v>
      </c>
      <c r="R75" s="908"/>
      <c r="S75" s="908"/>
      <c r="T75" s="908"/>
      <c r="U75" s="871"/>
      <c r="V75" s="907">
        <v>220</v>
      </c>
      <c r="W75" s="908"/>
      <c r="X75" s="908"/>
      <c r="Y75" s="908"/>
      <c r="Z75" s="871"/>
      <c r="AA75" s="907">
        <v>16</v>
      </c>
      <c r="AB75" s="908"/>
      <c r="AC75" s="908"/>
      <c r="AD75" s="908"/>
      <c r="AE75" s="871"/>
      <c r="AF75" s="907">
        <v>16</v>
      </c>
      <c r="AG75" s="908"/>
      <c r="AH75" s="908"/>
      <c r="AI75" s="908"/>
      <c r="AJ75" s="871"/>
      <c r="AK75" s="907" t="s">
        <v>586</v>
      </c>
      <c r="AL75" s="908"/>
      <c r="AM75" s="908"/>
      <c r="AN75" s="908"/>
      <c r="AO75" s="871"/>
      <c r="AP75" s="907" t="s">
        <v>586</v>
      </c>
      <c r="AQ75" s="908"/>
      <c r="AR75" s="908"/>
      <c r="AS75" s="908"/>
      <c r="AT75" s="871"/>
      <c r="AU75" s="907" t="s">
        <v>586</v>
      </c>
      <c r="AV75" s="908"/>
      <c r="AW75" s="908"/>
      <c r="AX75" s="908"/>
      <c r="AY75" s="871"/>
      <c r="AZ75" s="920"/>
      <c r="BA75" s="920"/>
      <c r="BB75" s="920"/>
      <c r="BC75" s="920"/>
      <c r="BD75" s="921"/>
      <c r="BE75" s="265"/>
      <c r="BF75" s="265"/>
      <c r="BG75" s="265"/>
      <c r="BH75" s="265"/>
      <c r="BI75" s="265"/>
      <c r="BJ75" s="265"/>
      <c r="BK75" s="265"/>
      <c r="BL75" s="265"/>
      <c r="BM75" s="265"/>
      <c r="BN75" s="265"/>
      <c r="BO75" s="265"/>
      <c r="BP75" s="265"/>
      <c r="BQ75" s="262">
        <v>69</v>
      </c>
      <c r="BR75" s="267"/>
      <c r="BS75" s="904"/>
      <c r="BT75" s="905"/>
      <c r="BU75" s="905"/>
      <c r="BV75" s="905"/>
      <c r="BW75" s="905"/>
      <c r="BX75" s="905"/>
      <c r="BY75" s="905"/>
      <c r="BZ75" s="905"/>
      <c r="CA75" s="905"/>
      <c r="CB75" s="905"/>
      <c r="CC75" s="905"/>
      <c r="CD75" s="905"/>
      <c r="CE75" s="905"/>
      <c r="CF75" s="905"/>
      <c r="CG75" s="906"/>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46"/>
    </row>
    <row r="76" spans="1:131" s="247" customFormat="1" ht="26.25" customHeight="1" x14ac:dyDescent="0.15">
      <c r="A76" s="261">
        <v>9</v>
      </c>
      <c r="B76" s="916" t="s">
        <v>596</v>
      </c>
      <c r="C76" s="917"/>
      <c r="D76" s="917"/>
      <c r="E76" s="917"/>
      <c r="F76" s="917"/>
      <c r="G76" s="917"/>
      <c r="H76" s="917"/>
      <c r="I76" s="917"/>
      <c r="J76" s="917"/>
      <c r="K76" s="917"/>
      <c r="L76" s="917"/>
      <c r="M76" s="917"/>
      <c r="N76" s="917"/>
      <c r="O76" s="917"/>
      <c r="P76" s="918"/>
      <c r="Q76" s="922">
        <v>37</v>
      </c>
      <c r="R76" s="908"/>
      <c r="S76" s="908"/>
      <c r="T76" s="908"/>
      <c r="U76" s="871"/>
      <c r="V76" s="907">
        <v>34</v>
      </c>
      <c r="W76" s="908"/>
      <c r="X76" s="908"/>
      <c r="Y76" s="908"/>
      <c r="Z76" s="871"/>
      <c r="AA76" s="907">
        <v>3</v>
      </c>
      <c r="AB76" s="908"/>
      <c r="AC76" s="908"/>
      <c r="AD76" s="908"/>
      <c r="AE76" s="871"/>
      <c r="AF76" s="907">
        <v>3</v>
      </c>
      <c r="AG76" s="908"/>
      <c r="AH76" s="908"/>
      <c r="AI76" s="908"/>
      <c r="AJ76" s="871"/>
      <c r="AK76" s="907" t="s">
        <v>586</v>
      </c>
      <c r="AL76" s="908"/>
      <c r="AM76" s="908"/>
      <c r="AN76" s="908"/>
      <c r="AO76" s="871"/>
      <c r="AP76" s="907" t="s">
        <v>586</v>
      </c>
      <c r="AQ76" s="908"/>
      <c r="AR76" s="908"/>
      <c r="AS76" s="908"/>
      <c r="AT76" s="871"/>
      <c r="AU76" s="907" t="s">
        <v>586</v>
      </c>
      <c r="AV76" s="908"/>
      <c r="AW76" s="908"/>
      <c r="AX76" s="908"/>
      <c r="AY76" s="871"/>
      <c r="AZ76" s="920"/>
      <c r="BA76" s="920"/>
      <c r="BB76" s="920"/>
      <c r="BC76" s="920"/>
      <c r="BD76" s="921"/>
      <c r="BE76" s="265"/>
      <c r="BF76" s="265"/>
      <c r="BG76" s="265"/>
      <c r="BH76" s="265"/>
      <c r="BI76" s="265"/>
      <c r="BJ76" s="265"/>
      <c r="BK76" s="265"/>
      <c r="BL76" s="265"/>
      <c r="BM76" s="265"/>
      <c r="BN76" s="265"/>
      <c r="BO76" s="265"/>
      <c r="BP76" s="265"/>
      <c r="BQ76" s="262">
        <v>70</v>
      </c>
      <c r="BR76" s="267"/>
      <c r="BS76" s="904"/>
      <c r="BT76" s="905"/>
      <c r="BU76" s="905"/>
      <c r="BV76" s="905"/>
      <c r="BW76" s="905"/>
      <c r="BX76" s="905"/>
      <c r="BY76" s="905"/>
      <c r="BZ76" s="905"/>
      <c r="CA76" s="905"/>
      <c r="CB76" s="905"/>
      <c r="CC76" s="905"/>
      <c r="CD76" s="905"/>
      <c r="CE76" s="905"/>
      <c r="CF76" s="905"/>
      <c r="CG76" s="906"/>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46"/>
    </row>
    <row r="77" spans="1:131" s="247" customFormat="1" ht="26.25" customHeight="1" x14ac:dyDescent="0.15">
      <c r="A77" s="261">
        <v>10</v>
      </c>
      <c r="B77" s="916" t="s">
        <v>597</v>
      </c>
      <c r="C77" s="917"/>
      <c r="D77" s="917"/>
      <c r="E77" s="917"/>
      <c r="F77" s="917"/>
      <c r="G77" s="917"/>
      <c r="H77" s="917"/>
      <c r="I77" s="917"/>
      <c r="J77" s="917"/>
      <c r="K77" s="917"/>
      <c r="L77" s="917"/>
      <c r="M77" s="917"/>
      <c r="N77" s="917"/>
      <c r="O77" s="917"/>
      <c r="P77" s="918"/>
      <c r="Q77" s="922">
        <v>6526</v>
      </c>
      <c r="R77" s="908"/>
      <c r="S77" s="908"/>
      <c r="T77" s="908"/>
      <c r="U77" s="871"/>
      <c r="V77" s="907">
        <v>7535</v>
      </c>
      <c r="W77" s="908"/>
      <c r="X77" s="908"/>
      <c r="Y77" s="908"/>
      <c r="Z77" s="871"/>
      <c r="AA77" s="907">
        <v>-1008</v>
      </c>
      <c r="AB77" s="908"/>
      <c r="AC77" s="908"/>
      <c r="AD77" s="908"/>
      <c r="AE77" s="871"/>
      <c r="AF77" s="907">
        <v>3663</v>
      </c>
      <c r="AG77" s="908"/>
      <c r="AH77" s="908"/>
      <c r="AI77" s="908"/>
      <c r="AJ77" s="871"/>
      <c r="AK77" s="907" t="s">
        <v>586</v>
      </c>
      <c r="AL77" s="908"/>
      <c r="AM77" s="908"/>
      <c r="AN77" s="908"/>
      <c r="AO77" s="871"/>
      <c r="AP77" s="907">
        <v>26113</v>
      </c>
      <c r="AQ77" s="908"/>
      <c r="AR77" s="908"/>
      <c r="AS77" s="908"/>
      <c r="AT77" s="871"/>
      <c r="AU77" s="907" t="s">
        <v>611</v>
      </c>
      <c r="AV77" s="908"/>
      <c r="AW77" s="908"/>
      <c r="AX77" s="908"/>
      <c r="AY77" s="871"/>
      <c r="AZ77" s="920"/>
      <c r="BA77" s="920"/>
      <c r="BB77" s="920"/>
      <c r="BC77" s="920"/>
      <c r="BD77" s="921"/>
      <c r="BE77" s="265"/>
      <c r="BF77" s="265"/>
      <c r="BG77" s="265"/>
      <c r="BH77" s="265"/>
      <c r="BI77" s="265"/>
      <c r="BJ77" s="265"/>
      <c r="BK77" s="265"/>
      <c r="BL77" s="265"/>
      <c r="BM77" s="265"/>
      <c r="BN77" s="265"/>
      <c r="BO77" s="265"/>
      <c r="BP77" s="265"/>
      <c r="BQ77" s="262">
        <v>71</v>
      </c>
      <c r="BR77" s="267"/>
      <c r="BS77" s="904"/>
      <c r="BT77" s="905"/>
      <c r="BU77" s="905"/>
      <c r="BV77" s="905"/>
      <c r="BW77" s="905"/>
      <c r="BX77" s="905"/>
      <c r="BY77" s="905"/>
      <c r="BZ77" s="905"/>
      <c r="CA77" s="905"/>
      <c r="CB77" s="905"/>
      <c r="CC77" s="905"/>
      <c r="CD77" s="905"/>
      <c r="CE77" s="905"/>
      <c r="CF77" s="905"/>
      <c r="CG77" s="906"/>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46"/>
    </row>
    <row r="78" spans="1:131" s="247" customFormat="1" ht="26.25" customHeight="1" x14ac:dyDescent="0.15">
      <c r="A78" s="261">
        <v>11</v>
      </c>
      <c r="B78" s="916"/>
      <c r="C78" s="917"/>
      <c r="D78" s="917"/>
      <c r="E78" s="917"/>
      <c r="F78" s="917"/>
      <c r="G78" s="917"/>
      <c r="H78" s="917"/>
      <c r="I78" s="917"/>
      <c r="J78" s="917"/>
      <c r="K78" s="917"/>
      <c r="L78" s="917"/>
      <c r="M78" s="917"/>
      <c r="N78" s="917"/>
      <c r="O78" s="917"/>
      <c r="P78" s="918"/>
      <c r="Q78" s="919"/>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920"/>
      <c r="BA78" s="920"/>
      <c r="BB78" s="920"/>
      <c r="BC78" s="920"/>
      <c r="BD78" s="921"/>
      <c r="BE78" s="265"/>
      <c r="BF78" s="265"/>
      <c r="BG78" s="265"/>
      <c r="BH78" s="265"/>
      <c r="BI78" s="265"/>
      <c r="BJ78" s="268"/>
      <c r="BK78" s="268"/>
      <c r="BL78" s="268"/>
      <c r="BM78" s="268"/>
      <c r="BN78" s="268"/>
      <c r="BO78" s="265"/>
      <c r="BP78" s="265"/>
      <c r="BQ78" s="262">
        <v>72</v>
      </c>
      <c r="BR78" s="267"/>
      <c r="BS78" s="904"/>
      <c r="BT78" s="905"/>
      <c r="BU78" s="905"/>
      <c r="BV78" s="905"/>
      <c r="BW78" s="905"/>
      <c r="BX78" s="905"/>
      <c r="BY78" s="905"/>
      <c r="BZ78" s="905"/>
      <c r="CA78" s="905"/>
      <c r="CB78" s="905"/>
      <c r="CC78" s="905"/>
      <c r="CD78" s="905"/>
      <c r="CE78" s="905"/>
      <c r="CF78" s="905"/>
      <c r="CG78" s="906"/>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46"/>
    </row>
    <row r="79" spans="1:131" s="247" customFormat="1" ht="26.25" customHeight="1" x14ac:dyDescent="0.15">
      <c r="A79" s="261">
        <v>12</v>
      </c>
      <c r="B79" s="916"/>
      <c r="C79" s="917"/>
      <c r="D79" s="917"/>
      <c r="E79" s="917"/>
      <c r="F79" s="917"/>
      <c r="G79" s="917"/>
      <c r="H79" s="917"/>
      <c r="I79" s="917"/>
      <c r="J79" s="917"/>
      <c r="K79" s="917"/>
      <c r="L79" s="917"/>
      <c r="M79" s="917"/>
      <c r="N79" s="917"/>
      <c r="O79" s="917"/>
      <c r="P79" s="918"/>
      <c r="Q79" s="919"/>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920"/>
      <c r="BA79" s="920"/>
      <c r="BB79" s="920"/>
      <c r="BC79" s="920"/>
      <c r="BD79" s="921"/>
      <c r="BE79" s="265"/>
      <c r="BF79" s="265"/>
      <c r="BG79" s="265"/>
      <c r="BH79" s="265"/>
      <c r="BI79" s="265"/>
      <c r="BJ79" s="268"/>
      <c r="BK79" s="268"/>
      <c r="BL79" s="268"/>
      <c r="BM79" s="268"/>
      <c r="BN79" s="268"/>
      <c r="BO79" s="265"/>
      <c r="BP79" s="265"/>
      <c r="BQ79" s="262">
        <v>73</v>
      </c>
      <c r="BR79" s="267"/>
      <c r="BS79" s="904"/>
      <c r="BT79" s="905"/>
      <c r="BU79" s="905"/>
      <c r="BV79" s="905"/>
      <c r="BW79" s="905"/>
      <c r="BX79" s="905"/>
      <c r="BY79" s="905"/>
      <c r="BZ79" s="905"/>
      <c r="CA79" s="905"/>
      <c r="CB79" s="905"/>
      <c r="CC79" s="905"/>
      <c r="CD79" s="905"/>
      <c r="CE79" s="905"/>
      <c r="CF79" s="905"/>
      <c r="CG79" s="906"/>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46"/>
    </row>
    <row r="80" spans="1:131" s="247" customFormat="1" ht="26.25" customHeight="1" x14ac:dyDescent="0.15">
      <c r="A80" s="261">
        <v>13</v>
      </c>
      <c r="B80" s="916"/>
      <c r="C80" s="917"/>
      <c r="D80" s="917"/>
      <c r="E80" s="917"/>
      <c r="F80" s="917"/>
      <c r="G80" s="917"/>
      <c r="H80" s="917"/>
      <c r="I80" s="917"/>
      <c r="J80" s="917"/>
      <c r="K80" s="917"/>
      <c r="L80" s="917"/>
      <c r="M80" s="917"/>
      <c r="N80" s="917"/>
      <c r="O80" s="917"/>
      <c r="P80" s="918"/>
      <c r="Q80" s="919"/>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920"/>
      <c r="BA80" s="920"/>
      <c r="BB80" s="920"/>
      <c r="BC80" s="920"/>
      <c r="BD80" s="921"/>
      <c r="BE80" s="265"/>
      <c r="BF80" s="265"/>
      <c r="BG80" s="265"/>
      <c r="BH80" s="265"/>
      <c r="BI80" s="265"/>
      <c r="BJ80" s="265"/>
      <c r="BK80" s="265"/>
      <c r="BL80" s="265"/>
      <c r="BM80" s="265"/>
      <c r="BN80" s="265"/>
      <c r="BO80" s="265"/>
      <c r="BP80" s="265"/>
      <c r="BQ80" s="262">
        <v>74</v>
      </c>
      <c r="BR80" s="267"/>
      <c r="BS80" s="904"/>
      <c r="BT80" s="905"/>
      <c r="BU80" s="905"/>
      <c r="BV80" s="905"/>
      <c r="BW80" s="905"/>
      <c r="BX80" s="905"/>
      <c r="BY80" s="905"/>
      <c r="BZ80" s="905"/>
      <c r="CA80" s="905"/>
      <c r="CB80" s="905"/>
      <c r="CC80" s="905"/>
      <c r="CD80" s="905"/>
      <c r="CE80" s="905"/>
      <c r="CF80" s="905"/>
      <c r="CG80" s="906"/>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46"/>
    </row>
    <row r="81" spans="1:131" s="247" customFormat="1" ht="26.25" customHeight="1" x14ac:dyDescent="0.15">
      <c r="A81" s="261">
        <v>14</v>
      </c>
      <c r="B81" s="916"/>
      <c r="C81" s="917"/>
      <c r="D81" s="917"/>
      <c r="E81" s="917"/>
      <c r="F81" s="917"/>
      <c r="G81" s="917"/>
      <c r="H81" s="917"/>
      <c r="I81" s="917"/>
      <c r="J81" s="917"/>
      <c r="K81" s="917"/>
      <c r="L81" s="917"/>
      <c r="M81" s="917"/>
      <c r="N81" s="917"/>
      <c r="O81" s="917"/>
      <c r="P81" s="918"/>
      <c r="Q81" s="919"/>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920"/>
      <c r="BA81" s="920"/>
      <c r="BB81" s="920"/>
      <c r="BC81" s="920"/>
      <c r="BD81" s="921"/>
      <c r="BE81" s="265"/>
      <c r="BF81" s="265"/>
      <c r="BG81" s="265"/>
      <c r="BH81" s="265"/>
      <c r="BI81" s="265"/>
      <c r="BJ81" s="265"/>
      <c r="BK81" s="265"/>
      <c r="BL81" s="265"/>
      <c r="BM81" s="265"/>
      <c r="BN81" s="265"/>
      <c r="BO81" s="265"/>
      <c r="BP81" s="265"/>
      <c r="BQ81" s="262">
        <v>75</v>
      </c>
      <c r="BR81" s="267"/>
      <c r="BS81" s="904"/>
      <c r="BT81" s="905"/>
      <c r="BU81" s="905"/>
      <c r="BV81" s="905"/>
      <c r="BW81" s="905"/>
      <c r="BX81" s="905"/>
      <c r="BY81" s="905"/>
      <c r="BZ81" s="905"/>
      <c r="CA81" s="905"/>
      <c r="CB81" s="905"/>
      <c r="CC81" s="905"/>
      <c r="CD81" s="905"/>
      <c r="CE81" s="905"/>
      <c r="CF81" s="905"/>
      <c r="CG81" s="906"/>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46"/>
    </row>
    <row r="82" spans="1:131" s="247" customFormat="1" ht="26.25" customHeight="1" x14ac:dyDescent="0.15">
      <c r="A82" s="261">
        <v>15</v>
      </c>
      <c r="B82" s="916"/>
      <c r="C82" s="917"/>
      <c r="D82" s="917"/>
      <c r="E82" s="917"/>
      <c r="F82" s="917"/>
      <c r="G82" s="917"/>
      <c r="H82" s="917"/>
      <c r="I82" s="917"/>
      <c r="J82" s="917"/>
      <c r="K82" s="917"/>
      <c r="L82" s="917"/>
      <c r="M82" s="917"/>
      <c r="N82" s="917"/>
      <c r="O82" s="917"/>
      <c r="P82" s="918"/>
      <c r="Q82" s="919"/>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920"/>
      <c r="BA82" s="920"/>
      <c r="BB82" s="920"/>
      <c r="BC82" s="920"/>
      <c r="BD82" s="921"/>
      <c r="BE82" s="265"/>
      <c r="BF82" s="265"/>
      <c r="BG82" s="265"/>
      <c r="BH82" s="265"/>
      <c r="BI82" s="265"/>
      <c r="BJ82" s="265"/>
      <c r="BK82" s="265"/>
      <c r="BL82" s="265"/>
      <c r="BM82" s="265"/>
      <c r="BN82" s="265"/>
      <c r="BO82" s="265"/>
      <c r="BP82" s="265"/>
      <c r="BQ82" s="262">
        <v>76</v>
      </c>
      <c r="BR82" s="267"/>
      <c r="BS82" s="904"/>
      <c r="BT82" s="905"/>
      <c r="BU82" s="905"/>
      <c r="BV82" s="905"/>
      <c r="BW82" s="905"/>
      <c r="BX82" s="905"/>
      <c r="BY82" s="905"/>
      <c r="BZ82" s="905"/>
      <c r="CA82" s="905"/>
      <c r="CB82" s="905"/>
      <c r="CC82" s="905"/>
      <c r="CD82" s="905"/>
      <c r="CE82" s="905"/>
      <c r="CF82" s="905"/>
      <c r="CG82" s="906"/>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46"/>
    </row>
    <row r="83" spans="1:131" s="247" customFormat="1" ht="26.25" customHeight="1" x14ac:dyDescent="0.15">
      <c r="A83" s="261">
        <v>16</v>
      </c>
      <c r="B83" s="916"/>
      <c r="C83" s="917"/>
      <c r="D83" s="917"/>
      <c r="E83" s="917"/>
      <c r="F83" s="917"/>
      <c r="G83" s="917"/>
      <c r="H83" s="917"/>
      <c r="I83" s="917"/>
      <c r="J83" s="917"/>
      <c r="K83" s="917"/>
      <c r="L83" s="917"/>
      <c r="M83" s="917"/>
      <c r="N83" s="917"/>
      <c r="O83" s="917"/>
      <c r="P83" s="918"/>
      <c r="Q83" s="919"/>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920"/>
      <c r="BA83" s="920"/>
      <c r="BB83" s="920"/>
      <c r="BC83" s="920"/>
      <c r="BD83" s="921"/>
      <c r="BE83" s="265"/>
      <c r="BF83" s="265"/>
      <c r="BG83" s="265"/>
      <c r="BH83" s="265"/>
      <c r="BI83" s="265"/>
      <c r="BJ83" s="265"/>
      <c r="BK83" s="265"/>
      <c r="BL83" s="265"/>
      <c r="BM83" s="265"/>
      <c r="BN83" s="265"/>
      <c r="BO83" s="265"/>
      <c r="BP83" s="265"/>
      <c r="BQ83" s="262">
        <v>77</v>
      </c>
      <c r="BR83" s="267"/>
      <c r="BS83" s="904"/>
      <c r="BT83" s="905"/>
      <c r="BU83" s="905"/>
      <c r="BV83" s="905"/>
      <c r="BW83" s="905"/>
      <c r="BX83" s="905"/>
      <c r="BY83" s="905"/>
      <c r="BZ83" s="905"/>
      <c r="CA83" s="905"/>
      <c r="CB83" s="905"/>
      <c r="CC83" s="905"/>
      <c r="CD83" s="905"/>
      <c r="CE83" s="905"/>
      <c r="CF83" s="905"/>
      <c r="CG83" s="906"/>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46"/>
    </row>
    <row r="84" spans="1:131" s="247" customFormat="1" ht="26.25" customHeight="1" x14ac:dyDescent="0.15">
      <c r="A84" s="261">
        <v>17</v>
      </c>
      <c r="B84" s="916"/>
      <c r="C84" s="917"/>
      <c r="D84" s="917"/>
      <c r="E84" s="917"/>
      <c r="F84" s="917"/>
      <c r="G84" s="917"/>
      <c r="H84" s="917"/>
      <c r="I84" s="917"/>
      <c r="J84" s="917"/>
      <c r="K84" s="917"/>
      <c r="L84" s="917"/>
      <c r="M84" s="917"/>
      <c r="N84" s="917"/>
      <c r="O84" s="917"/>
      <c r="P84" s="918"/>
      <c r="Q84" s="919"/>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920"/>
      <c r="BA84" s="920"/>
      <c r="BB84" s="920"/>
      <c r="BC84" s="920"/>
      <c r="BD84" s="921"/>
      <c r="BE84" s="265"/>
      <c r="BF84" s="265"/>
      <c r="BG84" s="265"/>
      <c r="BH84" s="265"/>
      <c r="BI84" s="265"/>
      <c r="BJ84" s="265"/>
      <c r="BK84" s="265"/>
      <c r="BL84" s="265"/>
      <c r="BM84" s="265"/>
      <c r="BN84" s="265"/>
      <c r="BO84" s="265"/>
      <c r="BP84" s="265"/>
      <c r="BQ84" s="262">
        <v>78</v>
      </c>
      <c r="BR84" s="267"/>
      <c r="BS84" s="904"/>
      <c r="BT84" s="905"/>
      <c r="BU84" s="905"/>
      <c r="BV84" s="905"/>
      <c r="BW84" s="905"/>
      <c r="BX84" s="905"/>
      <c r="BY84" s="905"/>
      <c r="BZ84" s="905"/>
      <c r="CA84" s="905"/>
      <c r="CB84" s="905"/>
      <c r="CC84" s="905"/>
      <c r="CD84" s="905"/>
      <c r="CE84" s="905"/>
      <c r="CF84" s="905"/>
      <c r="CG84" s="906"/>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46"/>
    </row>
    <row r="85" spans="1:131" s="247" customFormat="1" ht="26.25" customHeight="1" x14ac:dyDescent="0.15">
      <c r="A85" s="261">
        <v>18</v>
      </c>
      <c r="B85" s="916"/>
      <c r="C85" s="917"/>
      <c r="D85" s="917"/>
      <c r="E85" s="917"/>
      <c r="F85" s="917"/>
      <c r="G85" s="917"/>
      <c r="H85" s="917"/>
      <c r="I85" s="917"/>
      <c r="J85" s="917"/>
      <c r="K85" s="917"/>
      <c r="L85" s="917"/>
      <c r="M85" s="917"/>
      <c r="N85" s="917"/>
      <c r="O85" s="917"/>
      <c r="P85" s="918"/>
      <c r="Q85" s="919"/>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920"/>
      <c r="BA85" s="920"/>
      <c r="BB85" s="920"/>
      <c r="BC85" s="920"/>
      <c r="BD85" s="921"/>
      <c r="BE85" s="265"/>
      <c r="BF85" s="265"/>
      <c r="BG85" s="265"/>
      <c r="BH85" s="265"/>
      <c r="BI85" s="265"/>
      <c r="BJ85" s="265"/>
      <c r="BK85" s="265"/>
      <c r="BL85" s="265"/>
      <c r="BM85" s="265"/>
      <c r="BN85" s="265"/>
      <c r="BO85" s="265"/>
      <c r="BP85" s="265"/>
      <c r="BQ85" s="262">
        <v>79</v>
      </c>
      <c r="BR85" s="267"/>
      <c r="BS85" s="904"/>
      <c r="BT85" s="905"/>
      <c r="BU85" s="905"/>
      <c r="BV85" s="905"/>
      <c r="BW85" s="905"/>
      <c r="BX85" s="905"/>
      <c r="BY85" s="905"/>
      <c r="BZ85" s="905"/>
      <c r="CA85" s="905"/>
      <c r="CB85" s="905"/>
      <c r="CC85" s="905"/>
      <c r="CD85" s="905"/>
      <c r="CE85" s="905"/>
      <c r="CF85" s="905"/>
      <c r="CG85" s="906"/>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46"/>
    </row>
    <row r="86" spans="1:131" s="247" customFormat="1" ht="26.25" customHeight="1" x14ac:dyDescent="0.15">
      <c r="A86" s="261">
        <v>19</v>
      </c>
      <c r="B86" s="916"/>
      <c r="C86" s="917"/>
      <c r="D86" s="917"/>
      <c r="E86" s="917"/>
      <c r="F86" s="917"/>
      <c r="G86" s="917"/>
      <c r="H86" s="917"/>
      <c r="I86" s="917"/>
      <c r="J86" s="917"/>
      <c r="K86" s="917"/>
      <c r="L86" s="917"/>
      <c r="M86" s="917"/>
      <c r="N86" s="917"/>
      <c r="O86" s="917"/>
      <c r="P86" s="918"/>
      <c r="Q86" s="919"/>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920"/>
      <c r="BA86" s="920"/>
      <c r="BB86" s="920"/>
      <c r="BC86" s="920"/>
      <c r="BD86" s="921"/>
      <c r="BE86" s="265"/>
      <c r="BF86" s="265"/>
      <c r="BG86" s="265"/>
      <c r="BH86" s="265"/>
      <c r="BI86" s="265"/>
      <c r="BJ86" s="265"/>
      <c r="BK86" s="265"/>
      <c r="BL86" s="265"/>
      <c r="BM86" s="265"/>
      <c r="BN86" s="265"/>
      <c r="BO86" s="265"/>
      <c r="BP86" s="265"/>
      <c r="BQ86" s="262">
        <v>80</v>
      </c>
      <c r="BR86" s="267"/>
      <c r="BS86" s="904"/>
      <c r="BT86" s="905"/>
      <c r="BU86" s="905"/>
      <c r="BV86" s="905"/>
      <c r="BW86" s="905"/>
      <c r="BX86" s="905"/>
      <c r="BY86" s="905"/>
      <c r="BZ86" s="905"/>
      <c r="CA86" s="905"/>
      <c r="CB86" s="905"/>
      <c r="CC86" s="905"/>
      <c r="CD86" s="905"/>
      <c r="CE86" s="905"/>
      <c r="CF86" s="905"/>
      <c r="CG86" s="906"/>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46"/>
    </row>
    <row r="87" spans="1:131" s="247" customFormat="1" ht="26.25" customHeight="1" x14ac:dyDescent="0.15">
      <c r="A87" s="269">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265"/>
      <c r="BF87" s="265"/>
      <c r="BG87" s="265"/>
      <c r="BH87" s="265"/>
      <c r="BI87" s="265"/>
      <c r="BJ87" s="265"/>
      <c r="BK87" s="265"/>
      <c r="BL87" s="265"/>
      <c r="BM87" s="265"/>
      <c r="BN87" s="265"/>
      <c r="BO87" s="265"/>
      <c r="BP87" s="265"/>
      <c r="BQ87" s="262">
        <v>81</v>
      </c>
      <c r="BR87" s="267"/>
      <c r="BS87" s="904"/>
      <c r="BT87" s="905"/>
      <c r="BU87" s="905"/>
      <c r="BV87" s="905"/>
      <c r="BW87" s="905"/>
      <c r="BX87" s="905"/>
      <c r="BY87" s="905"/>
      <c r="BZ87" s="905"/>
      <c r="CA87" s="905"/>
      <c r="CB87" s="905"/>
      <c r="CC87" s="905"/>
      <c r="CD87" s="905"/>
      <c r="CE87" s="905"/>
      <c r="CF87" s="905"/>
      <c r="CG87" s="906"/>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46"/>
    </row>
    <row r="88" spans="1:131" s="247" customFormat="1" ht="26.25" customHeight="1" thickBot="1" x14ac:dyDescent="0.2">
      <c r="A88" s="264" t="s">
        <v>389</v>
      </c>
      <c r="B88" s="832" t="s">
        <v>424</v>
      </c>
      <c r="C88" s="833"/>
      <c r="D88" s="833"/>
      <c r="E88" s="833"/>
      <c r="F88" s="833"/>
      <c r="G88" s="833"/>
      <c r="H88" s="833"/>
      <c r="I88" s="833"/>
      <c r="J88" s="833"/>
      <c r="K88" s="833"/>
      <c r="L88" s="833"/>
      <c r="M88" s="833"/>
      <c r="N88" s="833"/>
      <c r="O88" s="833"/>
      <c r="P88" s="834"/>
      <c r="Q88" s="879"/>
      <c r="R88" s="880"/>
      <c r="S88" s="880"/>
      <c r="T88" s="880"/>
      <c r="U88" s="880"/>
      <c r="V88" s="880"/>
      <c r="W88" s="880"/>
      <c r="X88" s="880"/>
      <c r="Y88" s="880"/>
      <c r="Z88" s="880"/>
      <c r="AA88" s="880"/>
      <c r="AB88" s="880"/>
      <c r="AC88" s="880"/>
      <c r="AD88" s="880"/>
      <c r="AE88" s="880"/>
      <c r="AF88" s="883">
        <v>4052</v>
      </c>
      <c r="AG88" s="883"/>
      <c r="AH88" s="883"/>
      <c r="AI88" s="883"/>
      <c r="AJ88" s="883"/>
      <c r="AK88" s="880"/>
      <c r="AL88" s="880"/>
      <c r="AM88" s="880"/>
      <c r="AN88" s="880"/>
      <c r="AO88" s="880"/>
      <c r="AP88" s="883">
        <v>26113</v>
      </c>
      <c r="AQ88" s="883"/>
      <c r="AR88" s="883"/>
      <c r="AS88" s="883"/>
      <c r="AT88" s="883"/>
      <c r="AU88" s="883">
        <v>0</v>
      </c>
      <c r="AV88" s="883"/>
      <c r="AW88" s="883"/>
      <c r="AX88" s="883"/>
      <c r="AY88" s="883"/>
      <c r="AZ88" s="888"/>
      <c r="BA88" s="888"/>
      <c r="BB88" s="888"/>
      <c r="BC88" s="888"/>
      <c r="BD88" s="889"/>
      <c r="BE88" s="265"/>
      <c r="BF88" s="265"/>
      <c r="BG88" s="265"/>
      <c r="BH88" s="265"/>
      <c r="BI88" s="265"/>
      <c r="BJ88" s="265"/>
      <c r="BK88" s="265"/>
      <c r="BL88" s="265"/>
      <c r="BM88" s="265"/>
      <c r="BN88" s="265"/>
      <c r="BO88" s="265"/>
      <c r="BP88" s="265"/>
      <c r="BQ88" s="262">
        <v>82</v>
      </c>
      <c r="BR88" s="267"/>
      <c r="BS88" s="904"/>
      <c r="BT88" s="905"/>
      <c r="BU88" s="905"/>
      <c r="BV88" s="905"/>
      <c r="BW88" s="905"/>
      <c r="BX88" s="905"/>
      <c r="BY88" s="905"/>
      <c r="BZ88" s="905"/>
      <c r="CA88" s="905"/>
      <c r="CB88" s="905"/>
      <c r="CC88" s="905"/>
      <c r="CD88" s="905"/>
      <c r="CE88" s="905"/>
      <c r="CF88" s="905"/>
      <c r="CG88" s="906"/>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4"/>
      <c r="BT89" s="905"/>
      <c r="BU89" s="905"/>
      <c r="BV89" s="905"/>
      <c r="BW89" s="905"/>
      <c r="BX89" s="905"/>
      <c r="BY89" s="905"/>
      <c r="BZ89" s="905"/>
      <c r="CA89" s="905"/>
      <c r="CB89" s="905"/>
      <c r="CC89" s="905"/>
      <c r="CD89" s="905"/>
      <c r="CE89" s="905"/>
      <c r="CF89" s="905"/>
      <c r="CG89" s="906"/>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4"/>
      <c r="BT90" s="905"/>
      <c r="BU90" s="905"/>
      <c r="BV90" s="905"/>
      <c r="BW90" s="905"/>
      <c r="BX90" s="905"/>
      <c r="BY90" s="905"/>
      <c r="BZ90" s="905"/>
      <c r="CA90" s="905"/>
      <c r="CB90" s="905"/>
      <c r="CC90" s="905"/>
      <c r="CD90" s="905"/>
      <c r="CE90" s="905"/>
      <c r="CF90" s="905"/>
      <c r="CG90" s="906"/>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4"/>
      <c r="BT91" s="905"/>
      <c r="BU91" s="905"/>
      <c r="BV91" s="905"/>
      <c r="BW91" s="905"/>
      <c r="BX91" s="905"/>
      <c r="BY91" s="905"/>
      <c r="BZ91" s="905"/>
      <c r="CA91" s="905"/>
      <c r="CB91" s="905"/>
      <c r="CC91" s="905"/>
      <c r="CD91" s="905"/>
      <c r="CE91" s="905"/>
      <c r="CF91" s="905"/>
      <c r="CG91" s="906"/>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4"/>
      <c r="BT92" s="905"/>
      <c r="BU92" s="905"/>
      <c r="BV92" s="905"/>
      <c r="BW92" s="905"/>
      <c r="BX92" s="905"/>
      <c r="BY92" s="905"/>
      <c r="BZ92" s="905"/>
      <c r="CA92" s="905"/>
      <c r="CB92" s="905"/>
      <c r="CC92" s="905"/>
      <c r="CD92" s="905"/>
      <c r="CE92" s="905"/>
      <c r="CF92" s="905"/>
      <c r="CG92" s="906"/>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4"/>
      <c r="BT93" s="905"/>
      <c r="BU93" s="905"/>
      <c r="BV93" s="905"/>
      <c r="BW93" s="905"/>
      <c r="BX93" s="905"/>
      <c r="BY93" s="905"/>
      <c r="BZ93" s="905"/>
      <c r="CA93" s="905"/>
      <c r="CB93" s="905"/>
      <c r="CC93" s="905"/>
      <c r="CD93" s="905"/>
      <c r="CE93" s="905"/>
      <c r="CF93" s="905"/>
      <c r="CG93" s="906"/>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4"/>
      <c r="BT94" s="905"/>
      <c r="BU94" s="905"/>
      <c r="BV94" s="905"/>
      <c r="BW94" s="905"/>
      <c r="BX94" s="905"/>
      <c r="BY94" s="905"/>
      <c r="BZ94" s="905"/>
      <c r="CA94" s="905"/>
      <c r="CB94" s="905"/>
      <c r="CC94" s="905"/>
      <c r="CD94" s="905"/>
      <c r="CE94" s="905"/>
      <c r="CF94" s="905"/>
      <c r="CG94" s="906"/>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4"/>
      <c r="BT95" s="905"/>
      <c r="BU95" s="905"/>
      <c r="BV95" s="905"/>
      <c r="BW95" s="905"/>
      <c r="BX95" s="905"/>
      <c r="BY95" s="905"/>
      <c r="BZ95" s="905"/>
      <c r="CA95" s="905"/>
      <c r="CB95" s="905"/>
      <c r="CC95" s="905"/>
      <c r="CD95" s="905"/>
      <c r="CE95" s="905"/>
      <c r="CF95" s="905"/>
      <c r="CG95" s="906"/>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4"/>
      <c r="BT96" s="905"/>
      <c r="BU96" s="905"/>
      <c r="BV96" s="905"/>
      <c r="BW96" s="905"/>
      <c r="BX96" s="905"/>
      <c r="BY96" s="905"/>
      <c r="BZ96" s="905"/>
      <c r="CA96" s="905"/>
      <c r="CB96" s="905"/>
      <c r="CC96" s="905"/>
      <c r="CD96" s="905"/>
      <c r="CE96" s="905"/>
      <c r="CF96" s="905"/>
      <c r="CG96" s="906"/>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4"/>
      <c r="BT97" s="905"/>
      <c r="BU97" s="905"/>
      <c r="BV97" s="905"/>
      <c r="BW97" s="905"/>
      <c r="BX97" s="905"/>
      <c r="BY97" s="905"/>
      <c r="BZ97" s="905"/>
      <c r="CA97" s="905"/>
      <c r="CB97" s="905"/>
      <c r="CC97" s="905"/>
      <c r="CD97" s="905"/>
      <c r="CE97" s="905"/>
      <c r="CF97" s="905"/>
      <c r="CG97" s="906"/>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4"/>
      <c r="BT98" s="905"/>
      <c r="BU98" s="905"/>
      <c r="BV98" s="905"/>
      <c r="BW98" s="905"/>
      <c r="BX98" s="905"/>
      <c r="BY98" s="905"/>
      <c r="BZ98" s="905"/>
      <c r="CA98" s="905"/>
      <c r="CB98" s="905"/>
      <c r="CC98" s="905"/>
      <c r="CD98" s="905"/>
      <c r="CE98" s="905"/>
      <c r="CF98" s="905"/>
      <c r="CG98" s="906"/>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4"/>
      <c r="BT99" s="905"/>
      <c r="BU99" s="905"/>
      <c r="BV99" s="905"/>
      <c r="BW99" s="905"/>
      <c r="BX99" s="905"/>
      <c r="BY99" s="905"/>
      <c r="BZ99" s="905"/>
      <c r="CA99" s="905"/>
      <c r="CB99" s="905"/>
      <c r="CC99" s="905"/>
      <c r="CD99" s="905"/>
      <c r="CE99" s="905"/>
      <c r="CF99" s="905"/>
      <c r="CG99" s="906"/>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4"/>
      <c r="BT100" s="905"/>
      <c r="BU100" s="905"/>
      <c r="BV100" s="905"/>
      <c r="BW100" s="905"/>
      <c r="BX100" s="905"/>
      <c r="BY100" s="905"/>
      <c r="BZ100" s="905"/>
      <c r="CA100" s="905"/>
      <c r="CB100" s="905"/>
      <c r="CC100" s="905"/>
      <c r="CD100" s="905"/>
      <c r="CE100" s="905"/>
      <c r="CF100" s="905"/>
      <c r="CG100" s="906"/>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4"/>
      <c r="BT101" s="905"/>
      <c r="BU101" s="905"/>
      <c r="BV101" s="905"/>
      <c r="BW101" s="905"/>
      <c r="BX101" s="905"/>
      <c r="BY101" s="905"/>
      <c r="BZ101" s="905"/>
      <c r="CA101" s="905"/>
      <c r="CB101" s="905"/>
      <c r="CC101" s="905"/>
      <c r="CD101" s="905"/>
      <c r="CE101" s="905"/>
      <c r="CF101" s="905"/>
      <c r="CG101" s="906"/>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425</v>
      </c>
      <c r="BS102" s="833"/>
      <c r="BT102" s="833"/>
      <c r="BU102" s="833"/>
      <c r="BV102" s="833"/>
      <c r="BW102" s="833"/>
      <c r="BX102" s="833"/>
      <c r="BY102" s="833"/>
      <c r="BZ102" s="833"/>
      <c r="CA102" s="833"/>
      <c r="CB102" s="833"/>
      <c r="CC102" s="833"/>
      <c r="CD102" s="833"/>
      <c r="CE102" s="833"/>
      <c r="CF102" s="833"/>
      <c r="CG102" s="834"/>
      <c r="CH102" s="930"/>
      <c r="CI102" s="931"/>
      <c r="CJ102" s="931"/>
      <c r="CK102" s="931"/>
      <c r="CL102" s="932"/>
      <c r="CM102" s="930"/>
      <c r="CN102" s="931"/>
      <c r="CO102" s="931"/>
      <c r="CP102" s="931"/>
      <c r="CQ102" s="932"/>
      <c r="CR102" s="933">
        <v>165</v>
      </c>
      <c r="CS102" s="891"/>
      <c r="CT102" s="891"/>
      <c r="CU102" s="891"/>
      <c r="CV102" s="934"/>
      <c r="CW102" s="933">
        <v>27</v>
      </c>
      <c r="CX102" s="891"/>
      <c r="CY102" s="891"/>
      <c r="CZ102" s="891"/>
      <c r="DA102" s="934"/>
      <c r="DB102" s="933" t="s">
        <v>609</v>
      </c>
      <c r="DC102" s="891"/>
      <c r="DD102" s="891"/>
      <c r="DE102" s="891"/>
      <c r="DF102" s="934"/>
      <c r="DG102" s="933" t="s">
        <v>609</v>
      </c>
      <c r="DH102" s="891"/>
      <c r="DI102" s="891"/>
      <c r="DJ102" s="891"/>
      <c r="DK102" s="934"/>
      <c r="DL102" s="933" t="s">
        <v>609</v>
      </c>
      <c r="DM102" s="891"/>
      <c r="DN102" s="891"/>
      <c r="DO102" s="891"/>
      <c r="DP102" s="934"/>
      <c r="DQ102" s="933" t="s">
        <v>609</v>
      </c>
      <c r="DR102" s="891"/>
      <c r="DS102" s="891"/>
      <c r="DT102" s="891"/>
      <c r="DU102" s="934"/>
      <c r="DV102" s="957"/>
      <c r="DW102" s="958"/>
      <c r="DX102" s="958"/>
      <c r="DY102" s="958"/>
      <c r="DZ102" s="95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0" t="s">
        <v>426</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1" t="s">
        <v>427</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2" t="s">
        <v>430</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431</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246" customFormat="1" ht="26.25" customHeight="1" x14ac:dyDescent="0.15">
      <c r="A109" s="955" t="s">
        <v>432</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433</v>
      </c>
      <c r="AB109" s="936"/>
      <c r="AC109" s="936"/>
      <c r="AD109" s="936"/>
      <c r="AE109" s="937"/>
      <c r="AF109" s="935" t="s">
        <v>308</v>
      </c>
      <c r="AG109" s="936"/>
      <c r="AH109" s="936"/>
      <c r="AI109" s="936"/>
      <c r="AJ109" s="937"/>
      <c r="AK109" s="935" t="s">
        <v>307</v>
      </c>
      <c r="AL109" s="936"/>
      <c r="AM109" s="936"/>
      <c r="AN109" s="936"/>
      <c r="AO109" s="937"/>
      <c r="AP109" s="935" t="s">
        <v>434</v>
      </c>
      <c r="AQ109" s="936"/>
      <c r="AR109" s="936"/>
      <c r="AS109" s="936"/>
      <c r="AT109" s="938"/>
      <c r="AU109" s="955" t="s">
        <v>432</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433</v>
      </c>
      <c r="BR109" s="936"/>
      <c r="BS109" s="936"/>
      <c r="BT109" s="936"/>
      <c r="BU109" s="937"/>
      <c r="BV109" s="935" t="s">
        <v>308</v>
      </c>
      <c r="BW109" s="936"/>
      <c r="BX109" s="936"/>
      <c r="BY109" s="936"/>
      <c r="BZ109" s="937"/>
      <c r="CA109" s="935" t="s">
        <v>307</v>
      </c>
      <c r="CB109" s="936"/>
      <c r="CC109" s="936"/>
      <c r="CD109" s="936"/>
      <c r="CE109" s="937"/>
      <c r="CF109" s="956" t="s">
        <v>434</v>
      </c>
      <c r="CG109" s="956"/>
      <c r="CH109" s="956"/>
      <c r="CI109" s="956"/>
      <c r="CJ109" s="956"/>
      <c r="CK109" s="935" t="s">
        <v>435</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433</v>
      </c>
      <c r="DH109" s="936"/>
      <c r="DI109" s="936"/>
      <c r="DJ109" s="936"/>
      <c r="DK109" s="937"/>
      <c r="DL109" s="935" t="s">
        <v>308</v>
      </c>
      <c r="DM109" s="936"/>
      <c r="DN109" s="936"/>
      <c r="DO109" s="936"/>
      <c r="DP109" s="937"/>
      <c r="DQ109" s="935" t="s">
        <v>307</v>
      </c>
      <c r="DR109" s="936"/>
      <c r="DS109" s="936"/>
      <c r="DT109" s="936"/>
      <c r="DU109" s="937"/>
      <c r="DV109" s="935" t="s">
        <v>434</v>
      </c>
      <c r="DW109" s="936"/>
      <c r="DX109" s="936"/>
      <c r="DY109" s="936"/>
      <c r="DZ109" s="938"/>
    </row>
    <row r="110" spans="1:131" s="246" customFormat="1" ht="26.25" customHeight="1" x14ac:dyDescent="0.15">
      <c r="A110" s="939" t="s">
        <v>436</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1628167</v>
      </c>
      <c r="AB110" s="943"/>
      <c r="AC110" s="943"/>
      <c r="AD110" s="943"/>
      <c r="AE110" s="944"/>
      <c r="AF110" s="945">
        <v>1712071</v>
      </c>
      <c r="AG110" s="943"/>
      <c r="AH110" s="943"/>
      <c r="AI110" s="943"/>
      <c r="AJ110" s="944"/>
      <c r="AK110" s="945">
        <v>1618187</v>
      </c>
      <c r="AL110" s="943"/>
      <c r="AM110" s="943"/>
      <c r="AN110" s="943"/>
      <c r="AO110" s="944"/>
      <c r="AP110" s="946">
        <v>17.899999999999999</v>
      </c>
      <c r="AQ110" s="947"/>
      <c r="AR110" s="947"/>
      <c r="AS110" s="947"/>
      <c r="AT110" s="948"/>
      <c r="AU110" s="949" t="s">
        <v>73</v>
      </c>
      <c r="AV110" s="950"/>
      <c r="AW110" s="950"/>
      <c r="AX110" s="950"/>
      <c r="AY110" s="950"/>
      <c r="AZ110" s="991" t="s">
        <v>437</v>
      </c>
      <c r="BA110" s="940"/>
      <c r="BB110" s="940"/>
      <c r="BC110" s="940"/>
      <c r="BD110" s="940"/>
      <c r="BE110" s="940"/>
      <c r="BF110" s="940"/>
      <c r="BG110" s="940"/>
      <c r="BH110" s="940"/>
      <c r="BI110" s="940"/>
      <c r="BJ110" s="940"/>
      <c r="BK110" s="940"/>
      <c r="BL110" s="940"/>
      <c r="BM110" s="940"/>
      <c r="BN110" s="940"/>
      <c r="BO110" s="940"/>
      <c r="BP110" s="941"/>
      <c r="BQ110" s="977">
        <v>16213380</v>
      </c>
      <c r="BR110" s="978"/>
      <c r="BS110" s="978"/>
      <c r="BT110" s="978"/>
      <c r="BU110" s="978"/>
      <c r="BV110" s="978">
        <v>16766209</v>
      </c>
      <c r="BW110" s="978"/>
      <c r="BX110" s="978"/>
      <c r="BY110" s="978"/>
      <c r="BZ110" s="978"/>
      <c r="CA110" s="978">
        <v>17163581</v>
      </c>
      <c r="CB110" s="978"/>
      <c r="CC110" s="978"/>
      <c r="CD110" s="978"/>
      <c r="CE110" s="978"/>
      <c r="CF110" s="992">
        <v>189.6</v>
      </c>
      <c r="CG110" s="993"/>
      <c r="CH110" s="993"/>
      <c r="CI110" s="993"/>
      <c r="CJ110" s="993"/>
      <c r="CK110" s="994" t="s">
        <v>438</v>
      </c>
      <c r="CL110" s="995"/>
      <c r="CM110" s="974" t="s">
        <v>439</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77" t="s">
        <v>440</v>
      </c>
      <c r="DH110" s="978"/>
      <c r="DI110" s="978"/>
      <c r="DJ110" s="978"/>
      <c r="DK110" s="978"/>
      <c r="DL110" s="978" t="s">
        <v>441</v>
      </c>
      <c r="DM110" s="978"/>
      <c r="DN110" s="978"/>
      <c r="DO110" s="978"/>
      <c r="DP110" s="978"/>
      <c r="DQ110" s="978" t="s">
        <v>442</v>
      </c>
      <c r="DR110" s="978"/>
      <c r="DS110" s="978"/>
      <c r="DT110" s="978"/>
      <c r="DU110" s="978"/>
      <c r="DV110" s="979" t="s">
        <v>441</v>
      </c>
      <c r="DW110" s="979"/>
      <c r="DX110" s="979"/>
      <c r="DY110" s="979"/>
      <c r="DZ110" s="980"/>
    </row>
    <row r="111" spans="1:131" s="246" customFormat="1" ht="26.25" customHeight="1" x14ac:dyDescent="0.15">
      <c r="A111" s="981" t="s">
        <v>443</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84" t="s">
        <v>391</v>
      </c>
      <c r="AB111" s="985"/>
      <c r="AC111" s="985"/>
      <c r="AD111" s="985"/>
      <c r="AE111" s="986"/>
      <c r="AF111" s="987" t="s">
        <v>441</v>
      </c>
      <c r="AG111" s="985"/>
      <c r="AH111" s="985"/>
      <c r="AI111" s="985"/>
      <c r="AJ111" s="986"/>
      <c r="AK111" s="987" t="s">
        <v>185</v>
      </c>
      <c r="AL111" s="985"/>
      <c r="AM111" s="985"/>
      <c r="AN111" s="985"/>
      <c r="AO111" s="986"/>
      <c r="AP111" s="988" t="s">
        <v>441</v>
      </c>
      <c r="AQ111" s="989"/>
      <c r="AR111" s="989"/>
      <c r="AS111" s="989"/>
      <c r="AT111" s="990"/>
      <c r="AU111" s="951"/>
      <c r="AV111" s="952"/>
      <c r="AW111" s="952"/>
      <c r="AX111" s="952"/>
      <c r="AY111" s="952"/>
      <c r="AZ111" s="1000" t="s">
        <v>444</v>
      </c>
      <c r="BA111" s="1001"/>
      <c r="BB111" s="1001"/>
      <c r="BC111" s="1001"/>
      <c r="BD111" s="1001"/>
      <c r="BE111" s="1001"/>
      <c r="BF111" s="1001"/>
      <c r="BG111" s="1001"/>
      <c r="BH111" s="1001"/>
      <c r="BI111" s="1001"/>
      <c r="BJ111" s="1001"/>
      <c r="BK111" s="1001"/>
      <c r="BL111" s="1001"/>
      <c r="BM111" s="1001"/>
      <c r="BN111" s="1001"/>
      <c r="BO111" s="1001"/>
      <c r="BP111" s="1002"/>
      <c r="BQ111" s="970">
        <v>200302</v>
      </c>
      <c r="BR111" s="971"/>
      <c r="BS111" s="971"/>
      <c r="BT111" s="971"/>
      <c r="BU111" s="971"/>
      <c r="BV111" s="971">
        <v>151830</v>
      </c>
      <c r="BW111" s="971"/>
      <c r="BX111" s="971"/>
      <c r="BY111" s="971"/>
      <c r="BZ111" s="971"/>
      <c r="CA111" s="971">
        <v>113343</v>
      </c>
      <c r="CB111" s="971"/>
      <c r="CC111" s="971"/>
      <c r="CD111" s="971"/>
      <c r="CE111" s="971"/>
      <c r="CF111" s="965">
        <v>1.3</v>
      </c>
      <c r="CG111" s="966"/>
      <c r="CH111" s="966"/>
      <c r="CI111" s="966"/>
      <c r="CJ111" s="966"/>
      <c r="CK111" s="996"/>
      <c r="CL111" s="997"/>
      <c r="CM111" s="967" t="s">
        <v>445</v>
      </c>
      <c r="CN111" s="968"/>
      <c r="CO111" s="968"/>
      <c r="CP111" s="968"/>
      <c r="CQ111" s="968"/>
      <c r="CR111" s="968"/>
      <c r="CS111" s="968"/>
      <c r="CT111" s="968"/>
      <c r="CU111" s="968"/>
      <c r="CV111" s="968"/>
      <c r="CW111" s="968"/>
      <c r="CX111" s="968"/>
      <c r="CY111" s="968"/>
      <c r="CZ111" s="968"/>
      <c r="DA111" s="968"/>
      <c r="DB111" s="968"/>
      <c r="DC111" s="968"/>
      <c r="DD111" s="968"/>
      <c r="DE111" s="968"/>
      <c r="DF111" s="969"/>
      <c r="DG111" s="970" t="s">
        <v>185</v>
      </c>
      <c r="DH111" s="971"/>
      <c r="DI111" s="971"/>
      <c r="DJ111" s="971"/>
      <c r="DK111" s="971"/>
      <c r="DL111" s="971" t="s">
        <v>440</v>
      </c>
      <c r="DM111" s="971"/>
      <c r="DN111" s="971"/>
      <c r="DO111" s="971"/>
      <c r="DP111" s="971"/>
      <c r="DQ111" s="971" t="s">
        <v>441</v>
      </c>
      <c r="DR111" s="971"/>
      <c r="DS111" s="971"/>
      <c r="DT111" s="971"/>
      <c r="DU111" s="971"/>
      <c r="DV111" s="972" t="s">
        <v>440</v>
      </c>
      <c r="DW111" s="972"/>
      <c r="DX111" s="972"/>
      <c r="DY111" s="972"/>
      <c r="DZ111" s="973"/>
    </row>
    <row r="112" spans="1:131" s="246" customFormat="1" ht="26.25" customHeight="1" x14ac:dyDescent="0.15">
      <c r="A112" s="1003" t="s">
        <v>446</v>
      </c>
      <c r="B112" s="1004"/>
      <c r="C112" s="1001" t="s">
        <v>447</v>
      </c>
      <c r="D112" s="1001"/>
      <c r="E112" s="1001"/>
      <c r="F112" s="1001"/>
      <c r="G112" s="1001"/>
      <c r="H112" s="1001"/>
      <c r="I112" s="1001"/>
      <c r="J112" s="1001"/>
      <c r="K112" s="1001"/>
      <c r="L112" s="1001"/>
      <c r="M112" s="1001"/>
      <c r="N112" s="1001"/>
      <c r="O112" s="1001"/>
      <c r="P112" s="1001"/>
      <c r="Q112" s="1001"/>
      <c r="R112" s="1001"/>
      <c r="S112" s="1001"/>
      <c r="T112" s="1001"/>
      <c r="U112" s="1001"/>
      <c r="V112" s="1001"/>
      <c r="W112" s="1001"/>
      <c r="X112" s="1001"/>
      <c r="Y112" s="1001"/>
      <c r="Z112" s="1002"/>
      <c r="AA112" s="1009">
        <v>6667</v>
      </c>
      <c r="AB112" s="1010"/>
      <c r="AC112" s="1010"/>
      <c r="AD112" s="1010"/>
      <c r="AE112" s="1011"/>
      <c r="AF112" s="1012">
        <v>6667</v>
      </c>
      <c r="AG112" s="1010"/>
      <c r="AH112" s="1010"/>
      <c r="AI112" s="1010"/>
      <c r="AJ112" s="1011"/>
      <c r="AK112" s="1012" t="s">
        <v>440</v>
      </c>
      <c r="AL112" s="1010"/>
      <c r="AM112" s="1010"/>
      <c r="AN112" s="1010"/>
      <c r="AO112" s="1011"/>
      <c r="AP112" s="1013" t="s">
        <v>448</v>
      </c>
      <c r="AQ112" s="1014"/>
      <c r="AR112" s="1014"/>
      <c r="AS112" s="1014"/>
      <c r="AT112" s="1015"/>
      <c r="AU112" s="951"/>
      <c r="AV112" s="952"/>
      <c r="AW112" s="952"/>
      <c r="AX112" s="952"/>
      <c r="AY112" s="952"/>
      <c r="AZ112" s="1000" t="s">
        <v>449</v>
      </c>
      <c r="BA112" s="1001"/>
      <c r="BB112" s="1001"/>
      <c r="BC112" s="1001"/>
      <c r="BD112" s="1001"/>
      <c r="BE112" s="1001"/>
      <c r="BF112" s="1001"/>
      <c r="BG112" s="1001"/>
      <c r="BH112" s="1001"/>
      <c r="BI112" s="1001"/>
      <c r="BJ112" s="1001"/>
      <c r="BK112" s="1001"/>
      <c r="BL112" s="1001"/>
      <c r="BM112" s="1001"/>
      <c r="BN112" s="1001"/>
      <c r="BO112" s="1001"/>
      <c r="BP112" s="1002"/>
      <c r="BQ112" s="970">
        <v>15854646</v>
      </c>
      <c r="BR112" s="971"/>
      <c r="BS112" s="971"/>
      <c r="BT112" s="971"/>
      <c r="BU112" s="971"/>
      <c r="BV112" s="971">
        <v>15629885</v>
      </c>
      <c r="BW112" s="971"/>
      <c r="BX112" s="971"/>
      <c r="BY112" s="971"/>
      <c r="BZ112" s="971"/>
      <c r="CA112" s="971">
        <v>15207864</v>
      </c>
      <c r="CB112" s="971"/>
      <c r="CC112" s="971"/>
      <c r="CD112" s="971"/>
      <c r="CE112" s="971"/>
      <c r="CF112" s="965">
        <v>168</v>
      </c>
      <c r="CG112" s="966"/>
      <c r="CH112" s="966"/>
      <c r="CI112" s="966"/>
      <c r="CJ112" s="966"/>
      <c r="CK112" s="996"/>
      <c r="CL112" s="997"/>
      <c r="CM112" s="967" t="s">
        <v>450</v>
      </c>
      <c r="CN112" s="968"/>
      <c r="CO112" s="968"/>
      <c r="CP112" s="968"/>
      <c r="CQ112" s="968"/>
      <c r="CR112" s="968"/>
      <c r="CS112" s="968"/>
      <c r="CT112" s="968"/>
      <c r="CU112" s="968"/>
      <c r="CV112" s="968"/>
      <c r="CW112" s="968"/>
      <c r="CX112" s="968"/>
      <c r="CY112" s="968"/>
      <c r="CZ112" s="968"/>
      <c r="DA112" s="968"/>
      <c r="DB112" s="968"/>
      <c r="DC112" s="968"/>
      <c r="DD112" s="968"/>
      <c r="DE112" s="968"/>
      <c r="DF112" s="969"/>
      <c r="DG112" s="970" t="s">
        <v>185</v>
      </c>
      <c r="DH112" s="971"/>
      <c r="DI112" s="971"/>
      <c r="DJ112" s="971"/>
      <c r="DK112" s="971"/>
      <c r="DL112" s="971" t="s">
        <v>391</v>
      </c>
      <c r="DM112" s="971"/>
      <c r="DN112" s="971"/>
      <c r="DO112" s="971"/>
      <c r="DP112" s="971"/>
      <c r="DQ112" s="971" t="s">
        <v>440</v>
      </c>
      <c r="DR112" s="971"/>
      <c r="DS112" s="971"/>
      <c r="DT112" s="971"/>
      <c r="DU112" s="971"/>
      <c r="DV112" s="972" t="s">
        <v>448</v>
      </c>
      <c r="DW112" s="972"/>
      <c r="DX112" s="972"/>
      <c r="DY112" s="972"/>
      <c r="DZ112" s="973"/>
    </row>
    <row r="113" spans="1:130" s="246" customFormat="1" ht="26.25" customHeight="1" x14ac:dyDescent="0.15">
      <c r="A113" s="1005"/>
      <c r="B113" s="1006"/>
      <c r="C113" s="1001" t="s">
        <v>451</v>
      </c>
      <c r="D113" s="1001"/>
      <c r="E113" s="1001"/>
      <c r="F113" s="1001"/>
      <c r="G113" s="1001"/>
      <c r="H113" s="1001"/>
      <c r="I113" s="1001"/>
      <c r="J113" s="1001"/>
      <c r="K113" s="1001"/>
      <c r="L113" s="1001"/>
      <c r="M113" s="1001"/>
      <c r="N113" s="1001"/>
      <c r="O113" s="1001"/>
      <c r="P113" s="1001"/>
      <c r="Q113" s="1001"/>
      <c r="R113" s="1001"/>
      <c r="S113" s="1001"/>
      <c r="T113" s="1001"/>
      <c r="U113" s="1001"/>
      <c r="V113" s="1001"/>
      <c r="W113" s="1001"/>
      <c r="X113" s="1001"/>
      <c r="Y113" s="1001"/>
      <c r="Z113" s="1002"/>
      <c r="AA113" s="984">
        <v>974910</v>
      </c>
      <c r="AB113" s="985"/>
      <c r="AC113" s="985"/>
      <c r="AD113" s="985"/>
      <c r="AE113" s="986"/>
      <c r="AF113" s="987">
        <v>961398</v>
      </c>
      <c r="AG113" s="985"/>
      <c r="AH113" s="985"/>
      <c r="AI113" s="985"/>
      <c r="AJ113" s="986"/>
      <c r="AK113" s="987">
        <v>714567</v>
      </c>
      <c r="AL113" s="985"/>
      <c r="AM113" s="985"/>
      <c r="AN113" s="985"/>
      <c r="AO113" s="986"/>
      <c r="AP113" s="988">
        <v>7.9</v>
      </c>
      <c r="AQ113" s="989"/>
      <c r="AR113" s="989"/>
      <c r="AS113" s="989"/>
      <c r="AT113" s="990"/>
      <c r="AU113" s="951"/>
      <c r="AV113" s="952"/>
      <c r="AW113" s="952"/>
      <c r="AX113" s="952"/>
      <c r="AY113" s="952"/>
      <c r="AZ113" s="1000" t="s">
        <v>452</v>
      </c>
      <c r="BA113" s="1001"/>
      <c r="BB113" s="1001"/>
      <c r="BC113" s="1001"/>
      <c r="BD113" s="1001"/>
      <c r="BE113" s="1001"/>
      <c r="BF113" s="1001"/>
      <c r="BG113" s="1001"/>
      <c r="BH113" s="1001"/>
      <c r="BI113" s="1001"/>
      <c r="BJ113" s="1001"/>
      <c r="BK113" s="1001"/>
      <c r="BL113" s="1001"/>
      <c r="BM113" s="1001"/>
      <c r="BN113" s="1001"/>
      <c r="BO113" s="1001"/>
      <c r="BP113" s="1002"/>
      <c r="BQ113" s="970">
        <v>4166</v>
      </c>
      <c r="BR113" s="971"/>
      <c r="BS113" s="971"/>
      <c r="BT113" s="971"/>
      <c r="BU113" s="971"/>
      <c r="BV113" s="971">
        <v>2081</v>
      </c>
      <c r="BW113" s="971"/>
      <c r="BX113" s="971"/>
      <c r="BY113" s="971"/>
      <c r="BZ113" s="971"/>
      <c r="CA113" s="971" t="s">
        <v>185</v>
      </c>
      <c r="CB113" s="971"/>
      <c r="CC113" s="971"/>
      <c r="CD113" s="971"/>
      <c r="CE113" s="971"/>
      <c r="CF113" s="965" t="s">
        <v>441</v>
      </c>
      <c r="CG113" s="966"/>
      <c r="CH113" s="966"/>
      <c r="CI113" s="966"/>
      <c r="CJ113" s="966"/>
      <c r="CK113" s="996"/>
      <c r="CL113" s="997"/>
      <c r="CM113" s="967" t="s">
        <v>453</v>
      </c>
      <c r="CN113" s="968"/>
      <c r="CO113" s="968"/>
      <c r="CP113" s="968"/>
      <c r="CQ113" s="968"/>
      <c r="CR113" s="968"/>
      <c r="CS113" s="968"/>
      <c r="CT113" s="968"/>
      <c r="CU113" s="968"/>
      <c r="CV113" s="968"/>
      <c r="CW113" s="968"/>
      <c r="CX113" s="968"/>
      <c r="CY113" s="968"/>
      <c r="CZ113" s="968"/>
      <c r="DA113" s="968"/>
      <c r="DB113" s="968"/>
      <c r="DC113" s="968"/>
      <c r="DD113" s="968"/>
      <c r="DE113" s="968"/>
      <c r="DF113" s="969"/>
      <c r="DG113" s="1009" t="s">
        <v>440</v>
      </c>
      <c r="DH113" s="1010"/>
      <c r="DI113" s="1010"/>
      <c r="DJ113" s="1010"/>
      <c r="DK113" s="1011"/>
      <c r="DL113" s="1012" t="s">
        <v>442</v>
      </c>
      <c r="DM113" s="1010"/>
      <c r="DN113" s="1010"/>
      <c r="DO113" s="1010"/>
      <c r="DP113" s="1011"/>
      <c r="DQ113" s="1012" t="s">
        <v>185</v>
      </c>
      <c r="DR113" s="1010"/>
      <c r="DS113" s="1010"/>
      <c r="DT113" s="1010"/>
      <c r="DU113" s="1011"/>
      <c r="DV113" s="1013" t="s">
        <v>454</v>
      </c>
      <c r="DW113" s="1014"/>
      <c r="DX113" s="1014"/>
      <c r="DY113" s="1014"/>
      <c r="DZ113" s="1015"/>
    </row>
    <row r="114" spans="1:130" s="246" customFormat="1" ht="26.25" customHeight="1" x14ac:dyDescent="0.15">
      <c r="A114" s="1005"/>
      <c r="B114" s="1006"/>
      <c r="C114" s="1001" t="s">
        <v>455</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2"/>
      <c r="AA114" s="1009">
        <v>4581</v>
      </c>
      <c r="AB114" s="1010"/>
      <c r="AC114" s="1010"/>
      <c r="AD114" s="1010"/>
      <c r="AE114" s="1011"/>
      <c r="AF114" s="1012">
        <v>4349</v>
      </c>
      <c r="AG114" s="1010"/>
      <c r="AH114" s="1010"/>
      <c r="AI114" s="1010"/>
      <c r="AJ114" s="1011"/>
      <c r="AK114" s="1012">
        <v>4339</v>
      </c>
      <c r="AL114" s="1010"/>
      <c r="AM114" s="1010"/>
      <c r="AN114" s="1010"/>
      <c r="AO114" s="1011"/>
      <c r="AP114" s="1013">
        <v>0</v>
      </c>
      <c r="AQ114" s="1014"/>
      <c r="AR114" s="1014"/>
      <c r="AS114" s="1014"/>
      <c r="AT114" s="1015"/>
      <c r="AU114" s="951"/>
      <c r="AV114" s="952"/>
      <c r="AW114" s="952"/>
      <c r="AX114" s="952"/>
      <c r="AY114" s="952"/>
      <c r="AZ114" s="1000" t="s">
        <v>456</v>
      </c>
      <c r="BA114" s="1001"/>
      <c r="BB114" s="1001"/>
      <c r="BC114" s="1001"/>
      <c r="BD114" s="1001"/>
      <c r="BE114" s="1001"/>
      <c r="BF114" s="1001"/>
      <c r="BG114" s="1001"/>
      <c r="BH114" s="1001"/>
      <c r="BI114" s="1001"/>
      <c r="BJ114" s="1001"/>
      <c r="BK114" s="1001"/>
      <c r="BL114" s="1001"/>
      <c r="BM114" s="1001"/>
      <c r="BN114" s="1001"/>
      <c r="BO114" s="1001"/>
      <c r="BP114" s="1002"/>
      <c r="BQ114" s="970">
        <v>1508483</v>
      </c>
      <c r="BR114" s="971"/>
      <c r="BS114" s="971"/>
      <c r="BT114" s="971"/>
      <c r="BU114" s="971"/>
      <c r="BV114" s="971">
        <v>1500127</v>
      </c>
      <c r="BW114" s="971"/>
      <c r="BX114" s="971"/>
      <c r="BY114" s="971"/>
      <c r="BZ114" s="971"/>
      <c r="CA114" s="971">
        <v>1406566</v>
      </c>
      <c r="CB114" s="971"/>
      <c r="CC114" s="971"/>
      <c r="CD114" s="971"/>
      <c r="CE114" s="971"/>
      <c r="CF114" s="965">
        <v>15.5</v>
      </c>
      <c r="CG114" s="966"/>
      <c r="CH114" s="966"/>
      <c r="CI114" s="966"/>
      <c r="CJ114" s="966"/>
      <c r="CK114" s="996"/>
      <c r="CL114" s="997"/>
      <c r="CM114" s="967" t="s">
        <v>457</v>
      </c>
      <c r="CN114" s="968"/>
      <c r="CO114" s="968"/>
      <c r="CP114" s="968"/>
      <c r="CQ114" s="968"/>
      <c r="CR114" s="968"/>
      <c r="CS114" s="968"/>
      <c r="CT114" s="968"/>
      <c r="CU114" s="968"/>
      <c r="CV114" s="968"/>
      <c r="CW114" s="968"/>
      <c r="CX114" s="968"/>
      <c r="CY114" s="968"/>
      <c r="CZ114" s="968"/>
      <c r="DA114" s="968"/>
      <c r="DB114" s="968"/>
      <c r="DC114" s="968"/>
      <c r="DD114" s="968"/>
      <c r="DE114" s="968"/>
      <c r="DF114" s="969"/>
      <c r="DG114" s="1009" t="s">
        <v>185</v>
      </c>
      <c r="DH114" s="1010"/>
      <c r="DI114" s="1010"/>
      <c r="DJ114" s="1010"/>
      <c r="DK114" s="1011"/>
      <c r="DL114" s="1012" t="s">
        <v>454</v>
      </c>
      <c r="DM114" s="1010"/>
      <c r="DN114" s="1010"/>
      <c r="DO114" s="1010"/>
      <c r="DP114" s="1011"/>
      <c r="DQ114" s="1012" t="s">
        <v>441</v>
      </c>
      <c r="DR114" s="1010"/>
      <c r="DS114" s="1010"/>
      <c r="DT114" s="1010"/>
      <c r="DU114" s="1011"/>
      <c r="DV114" s="1013" t="s">
        <v>448</v>
      </c>
      <c r="DW114" s="1014"/>
      <c r="DX114" s="1014"/>
      <c r="DY114" s="1014"/>
      <c r="DZ114" s="1015"/>
    </row>
    <row r="115" spans="1:130" s="246" customFormat="1" ht="26.25" customHeight="1" x14ac:dyDescent="0.15">
      <c r="A115" s="1005"/>
      <c r="B115" s="1006"/>
      <c r="C115" s="1001" t="s">
        <v>458</v>
      </c>
      <c r="D115" s="1001"/>
      <c r="E115" s="1001"/>
      <c r="F115" s="1001"/>
      <c r="G115" s="1001"/>
      <c r="H115" s="1001"/>
      <c r="I115" s="1001"/>
      <c r="J115" s="1001"/>
      <c r="K115" s="1001"/>
      <c r="L115" s="1001"/>
      <c r="M115" s="1001"/>
      <c r="N115" s="1001"/>
      <c r="O115" s="1001"/>
      <c r="P115" s="1001"/>
      <c r="Q115" s="1001"/>
      <c r="R115" s="1001"/>
      <c r="S115" s="1001"/>
      <c r="T115" s="1001"/>
      <c r="U115" s="1001"/>
      <c r="V115" s="1001"/>
      <c r="W115" s="1001"/>
      <c r="X115" s="1001"/>
      <c r="Y115" s="1001"/>
      <c r="Z115" s="1002"/>
      <c r="AA115" s="984">
        <v>40923</v>
      </c>
      <c r="AB115" s="985"/>
      <c r="AC115" s="985"/>
      <c r="AD115" s="985"/>
      <c r="AE115" s="986"/>
      <c r="AF115" s="987">
        <v>34250</v>
      </c>
      <c r="AG115" s="985"/>
      <c r="AH115" s="985"/>
      <c r="AI115" s="985"/>
      <c r="AJ115" s="986"/>
      <c r="AK115" s="987">
        <v>24608</v>
      </c>
      <c r="AL115" s="985"/>
      <c r="AM115" s="985"/>
      <c r="AN115" s="985"/>
      <c r="AO115" s="986"/>
      <c r="AP115" s="988">
        <v>0.3</v>
      </c>
      <c r="AQ115" s="989"/>
      <c r="AR115" s="989"/>
      <c r="AS115" s="989"/>
      <c r="AT115" s="990"/>
      <c r="AU115" s="951"/>
      <c r="AV115" s="952"/>
      <c r="AW115" s="952"/>
      <c r="AX115" s="952"/>
      <c r="AY115" s="952"/>
      <c r="AZ115" s="1000" t="s">
        <v>459</v>
      </c>
      <c r="BA115" s="1001"/>
      <c r="BB115" s="1001"/>
      <c r="BC115" s="1001"/>
      <c r="BD115" s="1001"/>
      <c r="BE115" s="1001"/>
      <c r="BF115" s="1001"/>
      <c r="BG115" s="1001"/>
      <c r="BH115" s="1001"/>
      <c r="BI115" s="1001"/>
      <c r="BJ115" s="1001"/>
      <c r="BK115" s="1001"/>
      <c r="BL115" s="1001"/>
      <c r="BM115" s="1001"/>
      <c r="BN115" s="1001"/>
      <c r="BO115" s="1001"/>
      <c r="BP115" s="1002"/>
      <c r="BQ115" s="970" t="s">
        <v>460</v>
      </c>
      <c r="BR115" s="971"/>
      <c r="BS115" s="971"/>
      <c r="BT115" s="971"/>
      <c r="BU115" s="971"/>
      <c r="BV115" s="971" t="s">
        <v>441</v>
      </c>
      <c r="BW115" s="971"/>
      <c r="BX115" s="971"/>
      <c r="BY115" s="971"/>
      <c r="BZ115" s="971"/>
      <c r="CA115" s="971" t="s">
        <v>441</v>
      </c>
      <c r="CB115" s="971"/>
      <c r="CC115" s="971"/>
      <c r="CD115" s="971"/>
      <c r="CE115" s="971"/>
      <c r="CF115" s="965" t="s">
        <v>448</v>
      </c>
      <c r="CG115" s="966"/>
      <c r="CH115" s="966"/>
      <c r="CI115" s="966"/>
      <c r="CJ115" s="966"/>
      <c r="CK115" s="996"/>
      <c r="CL115" s="997"/>
      <c r="CM115" s="1000" t="s">
        <v>461</v>
      </c>
      <c r="CN115" s="1021"/>
      <c r="CO115" s="1021"/>
      <c r="CP115" s="1021"/>
      <c r="CQ115" s="1021"/>
      <c r="CR115" s="1021"/>
      <c r="CS115" s="1021"/>
      <c r="CT115" s="1021"/>
      <c r="CU115" s="1021"/>
      <c r="CV115" s="1021"/>
      <c r="CW115" s="1021"/>
      <c r="CX115" s="1021"/>
      <c r="CY115" s="1021"/>
      <c r="CZ115" s="1021"/>
      <c r="DA115" s="1021"/>
      <c r="DB115" s="1021"/>
      <c r="DC115" s="1021"/>
      <c r="DD115" s="1021"/>
      <c r="DE115" s="1021"/>
      <c r="DF115" s="1002"/>
      <c r="DG115" s="1009" t="s">
        <v>185</v>
      </c>
      <c r="DH115" s="1010"/>
      <c r="DI115" s="1010"/>
      <c r="DJ115" s="1010"/>
      <c r="DK115" s="1011"/>
      <c r="DL115" s="1012" t="s">
        <v>440</v>
      </c>
      <c r="DM115" s="1010"/>
      <c r="DN115" s="1010"/>
      <c r="DO115" s="1010"/>
      <c r="DP115" s="1011"/>
      <c r="DQ115" s="1012" t="s">
        <v>441</v>
      </c>
      <c r="DR115" s="1010"/>
      <c r="DS115" s="1010"/>
      <c r="DT115" s="1010"/>
      <c r="DU115" s="1011"/>
      <c r="DV115" s="1013" t="s">
        <v>441</v>
      </c>
      <c r="DW115" s="1014"/>
      <c r="DX115" s="1014"/>
      <c r="DY115" s="1014"/>
      <c r="DZ115" s="1015"/>
    </row>
    <row r="116" spans="1:130" s="246" customFormat="1" ht="26.25" customHeight="1" x14ac:dyDescent="0.15">
      <c r="A116" s="1007"/>
      <c r="B116" s="1008"/>
      <c r="C116" s="1016" t="s">
        <v>462</v>
      </c>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7"/>
      <c r="AA116" s="1009" t="s">
        <v>442</v>
      </c>
      <c r="AB116" s="1010"/>
      <c r="AC116" s="1010"/>
      <c r="AD116" s="1010"/>
      <c r="AE116" s="1011"/>
      <c r="AF116" s="1012" t="s">
        <v>391</v>
      </c>
      <c r="AG116" s="1010"/>
      <c r="AH116" s="1010"/>
      <c r="AI116" s="1010"/>
      <c r="AJ116" s="1011"/>
      <c r="AK116" s="1012" t="s">
        <v>463</v>
      </c>
      <c r="AL116" s="1010"/>
      <c r="AM116" s="1010"/>
      <c r="AN116" s="1010"/>
      <c r="AO116" s="1011"/>
      <c r="AP116" s="1013" t="s">
        <v>185</v>
      </c>
      <c r="AQ116" s="1014"/>
      <c r="AR116" s="1014"/>
      <c r="AS116" s="1014"/>
      <c r="AT116" s="1015"/>
      <c r="AU116" s="951"/>
      <c r="AV116" s="952"/>
      <c r="AW116" s="952"/>
      <c r="AX116" s="952"/>
      <c r="AY116" s="952"/>
      <c r="AZ116" s="1018" t="s">
        <v>464</v>
      </c>
      <c r="BA116" s="1019"/>
      <c r="BB116" s="1019"/>
      <c r="BC116" s="1019"/>
      <c r="BD116" s="1019"/>
      <c r="BE116" s="1019"/>
      <c r="BF116" s="1019"/>
      <c r="BG116" s="1019"/>
      <c r="BH116" s="1019"/>
      <c r="BI116" s="1019"/>
      <c r="BJ116" s="1019"/>
      <c r="BK116" s="1019"/>
      <c r="BL116" s="1019"/>
      <c r="BM116" s="1019"/>
      <c r="BN116" s="1019"/>
      <c r="BO116" s="1019"/>
      <c r="BP116" s="1020"/>
      <c r="BQ116" s="970" t="s">
        <v>441</v>
      </c>
      <c r="BR116" s="971"/>
      <c r="BS116" s="971"/>
      <c r="BT116" s="971"/>
      <c r="BU116" s="971"/>
      <c r="BV116" s="971" t="s">
        <v>185</v>
      </c>
      <c r="BW116" s="971"/>
      <c r="BX116" s="971"/>
      <c r="BY116" s="971"/>
      <c r="BZ116" s="971"/>
      <c r="CA116" s="971" t="s">
        <v>441</v>
      </c>
      <c r="CB116" s="971"/>
      <c r="CC116" s="971"/>
      <c r="CD116" s="971"/>
      <c r="CE116" s="971"/>
      <c r="CF116" s="965" t="s">
        <v>441</v>
      </c>
      <c r="CG116" s="966"/>
      <c r="CH116" s="966"/>
      <c r="CI116" s="966"/>
      <c r="CJ116" s="966"/>
      <c r="CK116" s="996"/>
      <c r="CL116" s="997"/>
      <c r="CM116" s="967" t="s">
        <v>465</v>
      </c>
      <c r="CN116" s="968"/>
      <c r="CO116" s="968"/>
      <c r="CP116" s="968"/>
      <c r="CQ116" s="968"/>
      <c r="CR116" s="968"/>
      <c r="CS116" s="968"/>
      <c r="CT116" s="968"/>
      <c r="CU116" s="968"/>
      <c r="CV116" s="968"/>
      <c r="CW116" s="968"/>
      <c r="CX116" s="968"/>
      <c r="CY116" s="968"/>
      <c r="CZ116" s="968"/>
      <c r="DA116" s="968"/>
      <c r="DB116" s="968"/>
      <c r="DC116" s="968"/>
      <c r="DD116" s="968"/>
      <c r="DE116" s="968"/>
      <c r="DF116" s="969"/>
      <c r="DG116" s="1009" t="s">
        <v>185</v>
      </c>
      <c r="DH116" s="1010"/>
      <c r="DI116" s="1010"/>
      <c r="DJ116" s="1010"/>
      <c r="DK116" s="1011"/>
      <c r="DL116" s="1012" t="s">
        <v>441</v>
      </c>
      <c r="DM116" s="1010"/>
      <c r="DN116" s="1010"/>
      <c r="DO116" s="1010"/>
      <c r="DP116" s="1011"/>
      <c r="DQ116" s="1012" t="s">
        <v>448</v>
      </c>
      <c r="DR116" s="1010"/>
      <c r="DS116" s="1010"/>
      <c r="DT116" s="1010"/>
      <c r="DU116" s="1011"/>
      <c r="DV116" s="1013" t="s">
        <v>442</v>
      </c>
      <c r="DW116" s="1014"/>
      <c r="DX116" s="1014"/>
      <c r="DY116" s="1014"/>
      <c r="DZ116" s="1015"/>
    </row>
    <row r="117" spans="1:130" s="246" customFormat="1" ht="26.25" customHeight="1" x14ac:dyDescent="0.15">
      <c r="A117" s="955" t="s">
        <v>188</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6" t="s">
        <v>466</v>
      </c>
      <c r="Z117" s="937"/>
      <c r="AA117" s="1027">
        <v>2655248</v>
      </c>
      <c r="AB117" s="1028"/>
      <c r="AC117" s="1028"/>
      <c r="AD117" s="1028"/>
      <c r="AE117" s="1029"/>
      <c r="AF117" s="1030">
        <v>2718735</v>
      </c>
      <c r="AG117" s="1028"/>
      <c r="AH117" s="1028"/>
      <c r="AI117" s="1028"/>
      <c r="AJ117" s="1029"/>
      <c r="AK117" s="1030">
        <v>2361701</v>
      </c>
      <c r="AL117" s="1028"/>
      <c r="AM117" s="1028"/>
      <c r="AN117" s="1028"/>
      <c r="AO117" s="1029"/>
      <c r="AP117" s="1031"/>
      <c r="AQ117" s="1032"/>
      <c r="AR117" s="1032"/>
      <c r="AS117" s="1032"/>
      <c r="AT117" s="1033"/>
      <c r="AU117" s="951"/>
      <c r="AV117" s="952"/>
      <c r="AW117" s="952"/>
      <c r="AX117" s="952"/>
      <c r="AY117" s="952"/>
      <c r="AZ117" s="1018" t="s">
        <v>467</v>
      </c>
      <c r="BA117" s="1019"/>
      <c r="BB117" s="1019"/>
      <c r="BC117" s="1019"/>
      <c r="BD117" s="1019"/>
      <c r="BE117" s="1019"/>
      <c r="BF117" s="1019"/>
      <c r="BG117" s="1019"/>
      <c r="BH117" s="1019"/>
      <c r="BI117" s="1019"/>
      <c r="BJ117" s="1019"/>
      <c r="BK117" s="1019"/>
      <c r="BL117" s="1019"/>
      <c r="BM117" s="1019"/>
      <c r="BN117" s="1019"/>
      <c r="BO117" s="1019"/>
      <c r="BP117" s="1020"/>
      <c r="BQ117" s="970" t="s">
        <v>468</v>
      </c>
      <c r="BR117" s="971"/>
      <c r="BS117" s="971"/>
      <c r="BT117" s="971"/>
      <c r="BU117" s="971"/>
      <c r="BV117" s="971" t="s">
        <v>391</v>
      </c>
      <c r="BW117" s="971"/>
      <c r="BX117" s="971"/>
      <c r="BY117" s="971"/>
      <c r="BZ117" s="971"/>
      <c r="CA117" s="971" t="s">
        <v>454</v>
      </c>
      <c r="CB117" s="971"/>
      <c r="CC117" s="971"/>
      <c r="CD117" s="971"/>
      <c r="CE117" s="971"/>
      <c r="CF117" s="965" t="s">
        <v>391</v>
      </c>
      <c r="CG117" s="966"/>
      <c r="CH117" s="966"/>
      <c r="CI117" s="966"/>
      <c r="CJ117" s="966"/>
      <c r="CK117" s="996"/>
      <c r="CL117" s="997"/>
      <c r="CM117" s="967" t="s">
        <v>469</v>
      </c>
      <c r="CN117" s="968"/>
      <c r="CO117" s="968"/>
      <c r="CP117" s="968"/>
      <c r="CQ117" s="968"/>
      <c r="CR117" s="968"/>
      <c r="CS117" s="968"/>
      <c r="CT117" s="968"/>
      <c r="CU117" s="968"/>
      <c r="CV117" s="968"/>
      <c r="CW117" s="968"/>
      <c r="CX117" s="968"/>
      <c r="CY117" s="968"/>
      <c r="CZ117" s="968"/>
      <c r="DA117" s="968"/>
      <c r="DB117" s="968"/>
      <c r="DC117" s="968"/>
      <c r="DD117" s="968"/>
      <c r="DE117" s="968"/>
      <c r="DF117" s="969"/>
      <c r="DG117" s="1009" t="s">
        <v>185</v>
      </c>
      <c r="DH117" s="1010"/>
      <c r="DI117" s="1010"/>
      <c r="DJ117" s="1010"/>
      <c r="DK117" s="1011"/>
      <c r="DL117" s="1012" t="s">
        <v>391</v>
      </c>
      <c r="DM117" s="1010"/>
      <c r="DN117" s="1010"/>
      <c r="DO117" s="1010"/>
      <c r="DP117" s="1011"/>
      <c r="DQ117" s="1012" t="s">
        <v>440</v>
      </c>
      <c r="DR117" s="1010"/>
      <c r="DS117" s="1010"/>
      <c r="DT117" s="1010"/>
      <c r="DU117" s="1011"/>
      <c r="DV117" s="1013" t="s">
        <v>448</v>
      </c>
      <c r="DW117" s="1014"/>
      <c r="DX117" s="1014"/>
      <c r="DY117" s="1014"/>
      <c r="DZ117" s="1015"/>
    </row>
    <row r="118" spans="1:130" s="246" customFormat="1" ht="26.25" customHeight="1" x14ac:dyDescent="0.15">
      <c r="A118" s="955" t="s">
        <v>435</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433</v>
      </c>
      <c r="AB118" s="936"/>
      <c r="AC118" s="936"/>
      <c r="AD118" s="936"/>
      <c r="AE118" s="937"/>
      <c r="AF118" s="935" t="s">
        <v>308</v>
      </c>
      <c r="AG118" s="936"/>
      <c r="AH118" s="936"/>
      <c r="AI118" s="936"/>
      <c r="AJ118" s="937"/>
      <c r="AK118" s="935" t="s">
        <v>307</v>
      </c>
      <c r="AL118" s="936"/>
      <c r="AM118" s="936"/>
      <c r="AN118" s="936"/>
      <c r="AO118" s="937"/>
      <c r="AP118" s="1022" t="s">
        <v>434</v>
      </c>
      <c r="AQ118" s="1023"/>
      <c r="AR118" s="1023"/>
      <c r="AS118" s="1023"/>
      <c r="AT118" s="1024"/>
      <c r="AU118" s="951"/>
      <c r="AV118" s="952"/>
      <c r="AW118" s="952"/>
      <c r="AX118" s="952"/>
      <c r="AY118" s="952"/>
      <c r="AZ118" s="1025" t="s">
        <v>470</v>
      </c>
      <c r="BA118" s="1016"/>
      <c r="BB118" s="1016"/>
      <c r="BC118" s="1016"/>
      <c r="BD118" s="1016"/>
      <c r="BE118" s="1016"/>
      <c r="BF118" s="1016"/>
      <c r="BG118" s="1016"/>
      <c r="BH118" s="1016"/>
      <c r="BI118" s="1016"/>
      <c r="BJ118" s="1016"/>
      <c r="BK118" s="1016"/>
      <c r="BL118" s="1016"/>
      <c r="BM118" s="1016"/>
      <c r="BN118" s="1016"/>
      <c r="BO118" s="1016"/>
      <c r="BP118" s="1017"/>
      <c r="BQ118" s="1048" t="s">
        <v>440</v>
      </c>
      <c r="BR118" s="1049"/>
      <c r="BS118" s="1049"/>
      <c r="BT118" s="1049"/>
      <c r="BU118" s="1049"/>
      <c r="BV118" s="1049" t="s">
        <v>391</v>
      </c>
      <c r="BW118" s="1049"/>
      <c r="BX118" s="1049"/>
      <c r="BY118" s="1049"/>
      <c r="BZ118" s="1049"/>
      <c r="CA118" s="1049" t="s">
        <v>440</v>
      </c>
      <c r="CB118" s="1049"/>
      <c r="CC118" s="1049"/>
      <c r="CD118" s="1049"/>
      <c r="CE118" s="1049"/>
      <c r="CF118" s="965" t="s">
        <v>441</v>
      </c>
      <c r="CG118" s="966"/>
      <c r="CH118" s="966"/>
      <c r="CI118" s="966"/>
      <c r="CJ118" s="966"/>
      <c r="CK118" s="996"/>
      <c r="CL118" s="997"/>
      <c r="CM118" s="967" t="s">
        <v>471</v>
      </c>
      <c r="CN118" s="968"/>
      <c r="CO118" s="968"/>
      <c r="CP118" s="968"/>
      <c r="CQ118" s="968"/>
      <c r="CR118" s="968"/>
      <c r="CS118" s="968"/>
      <c r="CT118" s="968"/>
      <c r="CU118" s="968"/>
      <c r="CV118" s="968"/>
      <c r="CW118" s="968"/>
      <c r="CX118" s="968"/>
      <c r="CY118" s="968"/>
      <c r="CZ118" s="968"/>
      <c r="DA118" s="968"/>
      <c r="DB118" s="968"/>
      <c r="DC118" s="968"/>
      <c r="DD118" s="968"/>
      <c r="DE118" s="968"/>
      <c r="DF118" s="969"/>
      <c r="DG118" s="1009" t="s">
        <v>441</v>
      </c>
      <c r="DH118" s="1010"/>
      <c r="DI118" s="1010"/>
      <c r="DJ118" s="1010"/>
      <c r="DK118" s="1011"/>
      <c r="DL118" s="1012" t="s">
        <v>391</v>
      </c>
      <c r="DM118" s="1010"/>
      <c r="DN118" s="1010"/>
      <c r="DO118" s="1010"/>
      <c r="DP118" s="1011"/>
      <c r="DQ118" s="1012" t="s">
        <v>441</v>
      </c>
      <c r="DR118" s="1010"/>
      <c r="DS118" s="1010"/>
      <c r="DT118" s="1010"/>
      <c r="DU118" s="1011"/>
      <c r="DV118" s="1013" t="s">
        <v>440</v>
      </c>
      <c r="DW118" s="1014"/>
      <c r="DX118" s="1014"/>
      <c r="DY118" s="1014"/>
      <c r="DZ118" s="1015"/>
    </row>
    <row r="119" spans="1:130" s="246" customFormat="1" ht="26.25" customHeight="1" x14ac:dyDescent="0.15">
      <c r="A119" s="1109" t="s">
        <v>438</v>
      </c>
      <c r="B119" s="995"/>
      <c r="C119" s="974" t="s">
        <v>439</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42" t="s">
        <v>441</v>
      </c>
      <c r="AB119" s="943"/>
      <c r="AC119" s="943"/>
      <c r="AD119" s="943"/>
      <c r="AE119" s="944"/>
      <c r="AF119" s="945" t="s">
        <v>441</v>
      </c>
      <c r="AG119" s="943"/>
      <c r="AH119" s="943"/>
      <c r="AI119" s="943"/>
      <c r="AJ119" s="944"/>
      <c r="AK119" s="945" t="s">
        <v>391</v>
      </c>
      <c r="AL119" s="943"/>
      <c r="AM119" s="943"/>
      <c r="AN119" s="943"/>
      <c r="AO119" s="944"/>
      <c r="AP119" s="946" t="s">
        <v>441</v>
      </c>
      <c r="AQ119" s="947"/>
      <c r="AR119" s="947"/>
      <c r="AS119" s="947"/>
      <c r="AT119" s="948"/>
      <c r="AU119" s="953"/>
      <c r="AV119" s="954"/>
      <c r="AW119" s="954"/>
      <c r="AX119" s="954"/>
      <c r="AY119" s="954"/>
      <c r="AZ119" s="277" t="s">
        <v>188</v>
      </c>
      <c r="BA119" s="277"/>
      <c r="BB119" s="277"/>
      <c r="BC119" s="277"/>
      <c r="BD119" s="277"/>
      <c r="BE119" s="277"/>
      <c r="BF119" s="277"/>
      <c r="BG119" s="277"/>
      <c r="BH119" s="277"/>
      <c r="BI119" s="277"/>
      <c r="BJ119" s="277"/>
      <c r="BK119" s="277"/>
      <c r="BL119" s="277"/>
      <c r="BM119" s="277"/>
      <c r="BN119" s="277"/>
      <c r="BO119" s="1026" t="s">
        <v>472</v>
      </c>
      <c r="BP119" s="1057"/>
      <c r="BQ119" s="1048">
        <v>33780977</v>
      </c>
      <c r="BR119" s="1049"/>
      <c r="BS119" s="1049"/>
      <c r="BT119" s="1049"/>
      <c r="BU119" s="1049"/>
      <c r="BV119" s="1049">
        <v>34050132</v>
      </c>
      <c r="BW119" s="1049"/>
      <c r="BX119" s="1049"/>
      <c r="BY119" s="1049"/>
      <c r="BZ119" s="1049"/>
      <c r="CA119" s="1049">
        <v>33891354</v>
      </c>
      <c r="CB119" s="1049"/>
      <c r="CC119" s="1049"/>
      <c r="CD119" s="1049"/>
      <c r="CE119" s="1049"/>
      <c r="CF119" s="1050"/>
      <c r="CG119" s="1051"/>
      <c r="CH119" s="1051"/>
      <c r="CI119" s="1051"/>
      <c r="CJ119" s="1052"/>
      <c r="CK119" s="998"/>
      <c r="CL119" s="999"/>
      <c r="CM119" s="1053" t="s">
        <v>473</v>
      </c>
      <c r="CN119" s="1054"/>
      <c r="CO119" s="1054"/>
      <c r="CP119" s="1054"/>
      <c r="CQ119" s="1054"/>
      <c r="CR119" s="1054"/>
      <c r="CS119" s="1054"/>
      <c r="CT119" s="1054"/>
      <c r="CU119" s="1054"/>
      <c r="CV119" s="1054"/>
      <c r="CW119" s="1054"/>
      <c r="CX119" s="1054"/>
      <c r="CY119" s="1054"/>
      <c r="CZ119" s="1054"/>
      <c r="DA119" s="1054"/>
      <c r="DB119" s="1054"/>
      <c r="DC119" s="1054"/>
      <c r="DD119" s="1054"/>
      <c r="DE119" s="1054"/>
      <c r="DF119" s="1055"/>
      <c r="DG119" s="1056">
        <v>200302</v>
      </c>
      <c r="DH119" s="1035"/>
      <c r="DI119" s="1035"/>
      <c r="DJ119" s="1035"/>
      <c r="DK119" s="1036"/>
      <c r="DL119" s="1034">
        <v>151830</v>
      </c>
      <c r="DM119" s="1035"/>
      <c r="DN119" s="1035"/>
      <c r="DO119" s="1035"/>
      <c r="DP119" s="1036"/>
      <c r="DQ119" s="1034">
        <v>113343</v>
      </c>
      <c r="DR119" s="1035"/>
      <c r="DS119" s="1035"/>
      <c r="DT119" s="1035"/>
      <c r="DU119" s="1036"/>
      <c r="DV119" s="1037">
        <v>1.3</v>
      </c>
      <c r="DW119" s="1038"/>
      <c r="DX119" s="1038"/>
      <c r="DY119" s="1038"/>
      <c r="DZ119" s="1039"/>
    </row>
    <row r="120" spans="1:130" s="246" customFormat="1" ht="26.25" customHeight="1" x14ac:dyDescent="0.15">
      <c r="A120" s="1110"/>
      <c r="B120" s="997"/>
      <c r="C120" s="967" t="s">
        <v>445</v>
      </c>
      <c r="D120" s="968"/>
      <c r="E120" s="968"/>
      <c r="F120" s="968"/>
      <c r="G120" s="968"/>
      <c r="H120" s="968"/>
      <c r="I120" s="968"/>
      <c r="J120" s="968"/>
      <c r="K120" s="968"/>
      <c r="L120" s="968"/>
      <c r="M120" s="968"/>
      <c r="N120" s="968"/>
      <c r="O120" s="968"/>
      <c r="P120" s="968"/>
      <c r="Q120" s="968"/>
      <c r="R120" s="968"/>
      <c r="S120" s="968"/>
      <c r="T120" s="968"/>
      <c r="U120" s="968"/>
      <c r="V120" s="968"/>
      <c r="W120" s="968"/>
      <c r="X120" s="968"/>
      <c r="Y120" s="968"/>
      <c r="Z120" s="969"/>
      <c r="AA120" s="1009" t="s">
        <v>441</v>
      </c>
      <c r="AB120" s="1010"/>
      <c r="AC120" s="1010"/>
      <c r="AD120" s="1010"/>
      <c r="AE120" s="1011"/>
      <c r="AF120" s="1012" t="s">
        <v>441</v>
      </c>
      <c r="AG120" s="1010"/>
      <c r="AH120" s="1010"/>
      <c r="AI120" s="1010"/>
      <c r="AJ120" s="1011"/>
      <c r="AK120" s="1012" t="s">
        <v>441</v>
      </c>
      <c r="AL120" s="1010"/>
      <c r="AM120" s="1010"/>
      <c r="AN120" s="1010"/>
      <c r="AO120" s="1011"/>
      <c r="AP120" s="1013" t="s">
        <v>454</v>
      </c>
      <c r="AQ120" s="1014"/>
      <c r="AR120" s="1014"/>
      <c r="AS120" s="1014"/>
      <c r="AT120" s="1015"/>
      <c r="AU120" s="1040" t="s">
        <v>474</v>
      </c>
      <c r="AV120" s="1041"/>
      <c r="AW120" s="1041"/>
      <c r="AX120" s="1041"/>
      <c r="AY120" s="1042"/>
      <c r="AZ120" s="991" t="s">
        <v>475</v>
      </c>
      <c r="BA120" s="940"/>
      <c r="BB120" s="940"/>
      <c r="BC120" s="940"/>
      <c r="BD120" s="940"/>
      <c r="BE120" s="940"/>
      <c r="BF120" s="940"/>
      <c r="BG120" s="940"/>
      <c r="BH120" s="940"/>
      <c r="BI120" s="940"/>
      <c r="BJ120" s="940"/>
      <c r="BK120" s="940"/>
      <c r="BL120" s="940"/>
      <c r="BM120" s="940"/>
      <c r="BN120" s="940"/>
      <c r="BO120" s="940"/>
      <c r="BP120" s="941"/>
      <c r="BQ120" s="977">
        <v>9232607</v>
      </c>
      <c r="BR120" s="978"/>
      <c r="BS120" s="978"/>
      <c r="BT120" s="978"/>
      <c r="BU120" s="978"/>
      <c r="BV120" s="978">
        <v>9073778</v>
      </c>
      <c r="BW120" s="978"/>
      <c r="BX120" s="978"/>
      <c r="BY120" s="978"/>
      <c r="BZ120" s="978"/>
      <c r="CA120" s="978">
        <v>9350091</v>
      </c>
      <c r="CB120" s="978"/>
      <c r="CC120" s="978"/>
      <c r="CD120" s="978"/>
      <c r="CE120" s="978"/>
      <c r="CF120" s="992">
        <v>103.3</v>
      </c>
      <c r="CG120" s="993"/>
      <c r="CH120" s="993"/>
      <c r="CI120" s="993"/>
      <c r="CJ120" s="993"/>
      <c r="CK120" s="1058" t="s">
        <v>476</v>
      </c>
      <c r="CL120" s="1059"/>
      <c r="CM120" s="1059"/>
      <c r="CN120" s="1059"/>
      <c r="CO120" s="1060"/>
      <c r="CP120" s="1066" t="s">
        <v>477</v>
      </c>
      <c r="CQ120" s="1067"/>
      <c r="CR120" s="1067"/>
      <c r="CS120" s="1067"/>
      <c r="CT120" s="1067"/>
      <c r="CU120" s="1067"/>
      <c r="CV120" s="1067"/>
      <c r="CW120" s="1067"/>
      <c r="CX120" s="1067"/>
      <c r="CY120" s="1067"/>
      <c r="CZ120" s="1067"/>
      <c r="DA120" s="1067"/>
      <c r="DB120" s="1067"/>
      <c r="DC120" s="1067"/>
      <c r="DD120" s="1067"/>
      <c r="DE120" s="1067"/>
      <c r="DF120" s="1068"/>
      <c r="DG120" s="977">
        <v>13906368</v>
      </c>
      <c r="DH120" s="978"/>
      <c r="DI120" s="978"/>
      <c r="DJ120" s="978"/>
      <c r="DK120" s="978"/>
      <c r="DL120" s="978">
        <v>13928212</v>
      </c>
      <c r="DM120" s="978"/>
      <c r="DN120" s="978"/>
      <c r="DO120" s="978"/>
      <c r="DP120" s="978"/>
      <c r="DQ120" s="978">
        <v>14017431</v>
      </c>
      <c r="DR120" s="978"/>
      <c r="DS120" s="978"/>
      <c r="DT120" s="978"/>
      <c r="DU120" s="978"/>
      <c r="DV120" s="979">
        <v>154.80000000000001</v>
      </c>
      <c r="DW120" s="979"/>
      <c r="DX120" s="979"/>
      <c r="DY120" s="979"/>
      <c r="DZ120" s="980"/>
    </row>
    <row r="121" spans="1:130" s="246" customFormat="1" ht="26.25" customHeight="1" x14ac:dyDescent="0.15">
      <c r="A121" s="1110"/>
      <c r="B121" s="997"/>
      <c r="C121" s="1018" t="s">
        <v>478</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9" t="s">
        <v>468</v>
      </c>
      <c r="AB121" s="1010"/>
      <c r="AC121" s="1010"/>
      <c r="AD121" s="1010"/>
      <c r="AE121" s="1011"/>
      <c r="AF121" s="1012" t="s">
        <v>448</v>
      </c>
      <c r="AG121" s="1010"/>
      <c r="AH121" s="1010"/>
      <c r="AI121" s="1010"/>
      <c r="AJ121" s="1011"/>
      <c r="AK121" s="1012" t="s">
        <v>454</v>
      </c>
      <c r="AL121" s="1010"/>
      <c r="AM121" s="1010"/>
      <c r="AN121" s="1010"/>
      <c r="AO121" s="1011"/>
      <c r="AP121" s="1013" t="s">
        <v>391</v>
      </c>
      <c r="AQ121" s="1014"/>
      <c r="AR121" s="1014"/>
      <c r="AS121" s="1014"/>
      <c r="AT121" s="1015"/>
      <c r="AU121" s="1043"/>
      <c r="AV121" s="1044"/>
      <c r="AW121" s="1044"/>
      <c r="AX121" s="1044"/>
      <c r="AY121" s="1045"/>
      <c r="AZ121" s="1000" t="s">
        <v>479</v>
      </c>
      <c r="BA121" s="1001"/>
      <c r="BB121" s="1001"/>
      <c r="BC121" s="1001"/>
      <c r="BD121" s="1001"/>
      <c r="BE121" s="1001"/>
      <c r="BF121" s="1001"/>
      <c r="BG121" s="1001"/>
      <c r="BH121" s="1001"/>
      <c r="BI121" s="1001"/>
      <c r="BJ121" s="1001"/>
      <c r="BK121" s="1001"/>
      <c r="BL121" s="1001"/>
      <c r="BM121" s="1001"/>
      <c r="BN121" s="1001"/>
      <c r="BO121" s="1001"/>
      <c r="BP121" s="1002"/>
      <c r="BQ121" s="970">
        <v>529072</v>
      </c>
      <c r="BR121" s="971"/>
      <c r="BS121" s="971"/>
      <c r="BT121" s="971"/>
      <c r="BU121" s="971"/>
      <c r="BV121" s="971">
        <v>596153</v>
      </c>
      <c r="BW121" s="971"/>
      <c r="BX121" s="971"/>
      <c r="BY121" s="971"/>
      <c r="BZ121" s="971"/>
      <c r="CA121" s="971">
        <v>849962</v>
      </c>
      <c r="CB121" s="971"/>
      <c r="CC121" s="971"/>
      <c r="CD121" s="971"/>
      <c r="CE121" s="971"/>
      <c r="CF121" s="965">
        <v>9.4</v>
      </c>
      <c r="CG121" s="966"/>
      <c r="CH121" s="966"/>
      <c r="CI121" s="966"/>
      <c r="CJ121" s="966"/>
      <c r="CK121" s="1061"/>
      <c r="CL121" s="1062"/>
      <c r="CM121" s="1062"/>
      <c r="CN121" s="1062"/>
      <c r="CO121" s="1063"/>
      <c r="CP121" s="1071" t="s">
        <v>480</v>
      </c>
      <c r="CQ121" s="1072"/>
      <c r="CR121" s="1072"/>
      <c r="CS121" s="1072"/>
      <c r="CT121" s="1072"/>
      <c r="CU121" s="1072"/>
      <c r="CV121" s="1072"/>
      <c r="CW121" s="1072"/>
      <c r="CX121" s="1072"/>
      <c r="CY121" s="1072"/>
      <c r="CZ121" s="1072"/>
      <c r="DA121" s="1072"/>
      <c r="DB121" s="1072"/>
      <c r="DC121" s="1072"/>
      <c r="DD121" s="1072"/>
      <c r="DE121" s="1072"/>
      <c r="DF121" s="1073"/>
      <c r="DG121" s="970">
        <v>1210874</v>
      </c>
      <c r="DH121" s="971"/>
      <c r="DI121" s="971"/>
      <c r="DJ121" s="971"/>
      <c r="DK121" s="971"/>
      <c r="DL121" s="971">
        <v>1238629</v>
      </c>
      <c r="DM121" s="971"/>
      <c r="DN121" s="971"/>
      <c r="DO121" s="971"/>
      <c r="DP121" s="971"/>
      <c r="DQ121" s="971">
        <v>1170938</v>
      </c>
      <c r="DR121" s="971"/>
      <c r="DS121" s="971"/>
      <c r="DT121" s="971"/>
      <c r="DU121" s="971"/>
      <c r="DV121" s="972">
        <v>12.9</v>
      </c>
      <c r="DW121" s="972"/>
      <c r="DX121" s="972"/>
      <c r="DY121" s="972"/>
      <c r="DZ121" s="973"/>
    </row>
    <row r="122" spans="1:130" s="246" customFormat="1" ht="26.25" customHeight="1" x14ac:dyDescent="0.15">
      <c r="A122" s="1110"/>
      <c r="B122" s="997"/>
      <c r="C122" s="967" t="s">
        <v>457</v>
      </c>
      <c r="D122" s="968"/>
      <c r="E122" s="968"/>
      <c r="F122" s="968"/>
      <c r="G122" s="968"/>
      <c r="H122" s="968"/>
      <c r="I122" s="968"/>
      <c r="J122" s="968"/>
      <c r="K122" s="968"/>
      <c r="L122" s="968"/>
      <c r="M122" s="968"/>
      <c r="N122" s="968"/>
      <c r="O122" s="968"/>
      <c r="P122" s="968"/>
      <c r="Q122" s="968"/>
      <c r="R122" s="968"/>
      <c r="S122" s="968"/>
      <c r="T122" s="968"/>
      <c r="U122" s="968"/>
      <c r="V122" s="968"/>
      <c r="W122" s="968"/>
      <c r="X122" s="968"/>
      <c r="Y122" s="968"/>
      <c r="Z122" s="969"/>
      <c r="AA122" s="1009" t="s">
        <v>391</v>
      </c>
      <c r="AB122" s="1010"/>
      <c r="AC122" s="1010"/>
      <c r="AD122" s="1010"/>
      <c r="AE122" s="1011"/>
      <c r="AF122" s="1012" t="s">
        <v>440</v>
      </c>
      <c r="AG122" s="1010"/>
      <c r="AH122" s="1010"/>
      <c r="AI122" s="1010"/>
      <c r="AJ122" s="1011"/>
      <c r="AK122" s="1012" t="s">
        <v>454</v>
      </c>
      <c r="AL122" s="1010"/>
      <c r="AM122" s="1010"/>
      <c r="AN122" s="1010"/>
      <c r="AO122" s="1011"/>
      <c r="AP122" s="1013" t="s">
        <v>460</v>
      </c>
      <c r="AQ122" s="1014"/>
      <c r="AR122" s="1014"/>
      <c r="AS122" s="1014"/>
      <c r="AT122" s="1015"/>
      <c r="AU122" s="1043"/>
      <c r="AV122" s="1044"/>
      <c r="AW122" s="1044"/>
      <c r="AX122" s="1044"/>
      <c r="AY122" s="1045"/>
      <c r="AZ122" s="1025" t="s">
        <v>481</v>
      </c>
      <c r="BA122" s="1016"/>
      <c r="BB122" s="1016"/>
      <c r="BC122" s="1016"/>
      <c r="BD122" s="1016"/>
      <c r="BE122" s="1016"/>
      <c r="BF122" s="1016"/>
      <c r="BG122" s="1016"/>
      <c r="BH122" s="1016"/>
      <c r="BI122" s="1016"/>
      <c r="BJ122" s="1016"/>
      <c r="BK122" s="1016"/>
      <c r="BL122" s="1016"/>
      <c r="BM122" s="1016"/>
      <c r="BN122" s="1016"/>
      <c r="BO122" s="1016"/>
      <c r="BP122" s="1017"/>
      <c r="BQ122" s="1048">
        <v>20019184</v>
      </c>
      <c r="BR122" s="1049"/>
      <c r="BS122" s="1049"/>
      <c r="BT122" s="1049"/>
      <c r="BU122" s="1049"/>
      <c r="BV122" s="1049">
        <v>20454277</v>
      </c>
      <c r="BW122" s="1049"/>
      <c r="BX122" s="1049"/>
      <c r="BY122" s="1049"/>
      <c r="BZ122" s="1049"/>
      <c r="CA122" s="1049">
        <v>20645859</v>
      </c>
      <c r="CB122" s="1049"/>
      <c r="CC122" s="1049"/>
      <c r="CD122" s="1049"/>
      <c r="CE122" s="1049"/>
      <c r="CF122" s="1069">
        <v>228.1</v>
      </c>
      <c r="CG122" s="1070"/>
      <c r="CH122" s="1070"/>
      <c r="CI122" s="1070"/>
      <c r="CJ122" s="1070"/>
      <c r="CK122" s="1061"/>
      <c r="CL122" s="1062"/>
      <c r="CM122" s="1062"/>
      <c r="CN122" s="1062"/>
      <c r="CO122" s="1063"/>
      <c r="CP122" s="1071" t="s">
        <v>406</v>
      </c>
      <c r="CQ122" s="1072"/>
      <c r="CR122" s="1072"/>
      <c r="CS122" s="1072"/>
      <c r="CT122" s="1072"/>
      <c r="CU122" s="1072"/>
      <c r="CV122" s="1072"/>
      <c r="CW122" s="1072"/>
      <c r="CX122" s="1072"/>
      <c r="CY122" s="1072"/>
      <c r="CZ122" s="1072"/>
      <c r="DA122" s="1072"/>
      <c r="DB122" s="1072"/>
      <c r="DC122" s="1072"/>
      <c r="DD122" s="1072"/>
      <c r="DE122" s="1072"/>
      <c r="DF122" s="1073"/>
      <c r="DG122" s="970">
        <v>145414</v>
      </c>
      <c r="DH122" s="971"/>
      <c r="DI122" s="971"/>
      <c r="DJ122" s="971"/>
      <c r="DK122" s="971"/>
      <c r="DL122" s="971" t="s">
        <v>440</v>
      </c>
      <c r="DM122" s="971"/>
      <c r="DN122" s="971"/>
      <c r="DO122" s="971"/>
      <c r="DP122" s="971"/>
      <c r="DQ122" s="971">
        <v>13064</v>
      </c>
      <c r="DR122" s="971"/>
      <c r="DS122" s="971"/>
      <c r="DT122" s="971"/>
      <c r="DU122" s="971"/>
      <c r="DV122" s="972">
        <v>0.1</v>
      </c>
      <c r="DW122" s="972"/>
      <c r="DX122" s="972"/>
      <c r="DY122" s="972"/>
      <c r="DZ122" s="973"/>
    </row>
    <row r="123" spans="1:130" s="246" customFormat="1" ht="26.25" customHeight="1" x14ac:dyDescent="0.15">
      <c r="A123" s="1110"/>
      <c r="B123" s="997"/>
      <c r="C123" s="967" t="s">
        <v>465</v>
      </c>
      <c r="D123" s="968"/>
      <c r="E123" s="968"/>
      <c r="F123" s="968"/>
      <c r="G123" s="968"/>
      <c r="H123" s="968"/>
      <c r="I123" s="968"/>
      <c r="J123" s="968"/>
      <c r="K123" s="968"/>
      <c r="L123" s="968"/>
      <c r="M123" s="968"/>
      <c r="N123" s="968"/>
      <c r="O123" s="968"/>
      <c r="P123" s="968"/>
      <c r="Q123" s="968"/>
      <c r="R123" s="968"/>
      <c r="S123" s="968"/>
      <c r="T123" s="968"/>
      <c r="U123" s="968"/>
      <c r="V123" s="968"/>
      <c r="W123" s="968"/>
      <c r="X123" s="968"/>
      <c r="Y123" s="968"/>
      <c r="Z123" s="969"/>
      <c r="AA123" s="1009" t="s">
        <v>185</v>
      </c>
      <c r="AB123" s="1010"/>
      <c r="AC123" s="1010"/>
      <c r="AD123" s="1010"/>
      <c r="AE123" s="1011"/>
      <c r="AF123" s="1012" t="s">
        <v>441</v>
      </c>
      <c r="AG123" s="1010"/>
      <c r="AH123" s="1010"/>
      <c r="AI123" s="1010"/>
      <c r="AJ123" s="1011"/>
      <c r="AK123" s="1012" t="s">
        <v>185</v>
      </c>
      <c r="AL123" s="1010"/>
      <c r="AM123" s="1010"/>
      <c r="AN123" s="1010"/>
      <c r="AO123" s="1011"/>
      <c r="AP123" s="1013" t="s">
        <v>185</v>
      </c>
      <c r="AQ123" s="1014"/>
      <c r="AR123" s="1014"/>
      <c r="AS123" s="1014"/>
      <c r="AT123" s="1015"/>
      <c r="AU123" s="1046"/>
      <c r="AV123" s="1047"/>
      <c r="AW123" s="1047"/>
      <c r="AX123" s="1047"/>
      <c r="AY123" s="1047"/>
      <c r="AZ123" s="277" t="s">
        <v>188</v>
      </c>
      <c r="BA123" s="277"/>
      <c r="BB123" s="277"/>
      <c r="BC123" s="277"/>
      <c r="BD123" s="277"/>
      <c r="BE123" s="277"/>
      <c r="BF123" s="277"/>
      <c r="BG123" s="277"/>
      <c r="BH123" s="277"/>
      <c r="BI123" s="277"/>
      <c r="BJ123" s="277"/>
      <c r="BK123" s="277"/>
      <c r="BL123" s="277"/>
      <c r="BM123" s="277"/>
      <c r="BN123" s="277"/>
      <c r="BO123" s="1026" t="s">
        <v>482</v>
      </c>
      <c r="BP123" s="1057"/>
      <c r="BQ123" s="1116">
        <v>29780863</v>
      </c>
      <c r="BR123" s="1117"/>
      <c r="BS123" s="1117"/>
      <c r="BT123" s="1117"/>
      <c r="BU123" s="1117"/>
      <c r="BV123" s="1117">
        <v>30124208</v>
      </c>
      <c r="BW123" s="1117"/>
      <c r="BX123" s="1117"/>
      <c r="BY123" s="1117"/>
      <c r="BZ123" s="1117"/>
      <c r="CA123" s="1117">
        <v>30845912</v>
      </c>
      <c r="CB123" s="1117"/>
      <c r="CC123" s="1117"/>
      <c r="CD123" s="1117"/>
      <c r="CE123" s="1117"/>
      <c r="CF123" s="1050"/>
      <c r="CG123" s="1051"/>
      <c r="CH123" s="1051"/>
      <c r="CI123" s="1051"/>
      <c r="CJ123" s="1052"/>
      <c r="CK123" s="1061"/>
      <c r="CL123" s="1062"/>
      <c r="CM123" s="1062"/>
      <c r="CN123" s="1062"/>
      <c r="CO123" s="1063"/>
      <c r="CP123" s="1071" t="s">
        <v>483</v>
      </c>
      <c r="CQ123" s="1072"/>
      <c r="CR123" s="1072"/>
      <c r="CS123" s="1072"/>
      <c r="CT123" s="1072"/>
      <c r="CU123" s="1072"/>
      <c r="CV123" s="1072"/>
      <c r="CW123" s="1072"/>
      <c r="CX123" s="1072"/>
      <c r="CY123" s="1072"/>
      <c r="CZ123" s="1072"/>
      <c r="DA123" s="1072"/>
      <c r="DB123" s="1072"/>
      <c r="DC123" s="1072"/>
      <c r="DD123" s="1072"/>
      <c r="DE123" s="1072"/>
      <c r="DF123" s="1073"/>
      <c r="DG123" s="1009">
        <v>8540</v>
      </c>
      <c r="DH123" s="1010"/>
      <c r="DI123" s="1010"/>
      <c r="DJ123" s="1010"/>
      <c r="DK123" s="1011"/>
      <c r="DL123" s="1012">
        <v>7744</v>
      </c>
      <c r="DM123" s="1010"/>
      <c r="DN123" s="1010"/>
      <c r="DO123" s="1010"/>
      <c r="DP123" s="1011"/>
      <c r="DQ123" s="1012">
        <v>6431</v>
      </c>
      <c r="DR123" s="1010"/>
      <c r="DS123" s="1010"/>
      <c r="DT123" s="1010"/>
      <c r="DU123" s="1011"/>
      <c r="DV123" s="1013">
        <v>0.1</v>
      </c>
      <c r="DW123" s="1014"/>
      <c r="DX123" s="1014"/>
      <c r="DY123" s="1014"/>
      <c r="DZ123" s="1015"/>
    </row>
    <row r="124" spans="1:130" s="246" customFormat="1" ht="26.25" customHeight="1" thickBot="1" x14ac:dyDescent="0.2">
      <c r="A124" s="1110"/>
      <c r="B124" s="997"/>
      <c r="C124" s="967" t="s">
        <v>469</v>
      </c>
      <c r="D124" s="968"/>
      <c r="E124" s="968"/>
      <c r="F124" s="968"/>
      <c r="G124" s="968"/>
      <c r="H124" s="968"/>
      <c r="I124" s="968"/>
      <c r="J124" s="968"/>
      <c r="K124" s="968"/>
      <c r="L124" s="968"/>
      <c r="M124" s="968"/>
      <c r="N124" s="968"/>
      <c r="O124" s="968"/>
      <c r="P124" s="968"/>
      <c r="Q124" s="968"/>
      <c r="R124" s="968"/>
      <c r="S124" s="968"/>
      <c r="T124" s="968"/>
      <c r="U124" s="968"/>
      <c r="V124" s="968"/>
      <c r="W124" s="968"/>
      <c r="X124" s="968"/>
      <c r="Y124" s="968"/>
      <c r="Z124" s="969"/>
      <c r="AA124" s="1009" t="s">
        <v>391</v>
      </c>
      <c r="AB124" s="1010"/>
      <c r="AC124" s="1010"/>
      <c r="AD124" s="1010"/>
      <c r="AE124" s="1011"/>
      <c r="AF124" s="1012" t="s">
        <v>440</v>
      </c>
      <c r="AG124" s="1010"/>
      <c r="AH124" s="1010"/>
      <c r="AI124" s="1010"/>
      <c r="AJ124" s="1011"/>
      <c r="AK124" s="1012" t="s">
        <v>441</v>
      </c>
      <c r="AL124" s="1010"/>
      <c r="AM124" s="1010"/>
      <c r="AN124" s="1010"/>
      <c r="AO124" s="1011"/>
      <c r="AP124" s="1013" t="s">
        <v>440</v>
      </c>
      <c r="AQ124" s="1014"/>
      <c r="AR124" s="1014"/>
      <c r="AS124" s="1014"/>
      <c r="AT124" s="1015"/>
      <c r="AU124" s="1112" t="s">
        <v>484</v>
      </c>
      <c r="AV124" s="1113"/>
      <c r="AW124" s="1113"/>
      <c r="AX124" s="1113"/>
      <c r="AY124" s="1113"/>
      <c r="AZ124" s="1113"/>
      <c r="BA124" s="1113"/>
      <c r="BB124" s="1113"/>
      <c r="BC124" s="1113"/>
      <c r="BD124" s="1113"/>
      <c r="BE124" s="1113"/>
      <c r="BF124" s="1113"/>
      <c r="BG124" s="1113"/>
      <c r="BH124" s="1113"/>
      <c r="BI124" s="1113"/>
      <c r="BJ124" s="1113"/>
      <c r="BK124" s="1113"/>
      <c r="BL124" s="1113"/>
      <c r="BM124" s="1113"/>
      <c r="BN124" s="1113"/>
      <c r="BO124" s="1113"/>
      <c r="BP124" s="1114"/>
      <c r="BQ124" s="1115">
        <v>43.9</v>
      </c>
      <c r="BR124" s="1079"/>
      <c r="BS124" s="1079"/>
      <c r="BT124" s="1079"/>
      <c r="BU124" s="1079"/>
      <c r="BV124" s="1079">
        <v>43.1</v>
      </c>
      <c r="BW124" s="1079"/>
      <c r="BX124" s="1079"/>
      <c r="BY124" s="1079"/>
      <c r="BZ124" s="1079"/>
      <c r="CA124" s="1079">
        <v>33.6</v>
      </c>
      <c r="CB124" s="1079"/>
      <c r="CC124" s="1079"/>
      <c r="CD124" s="1079"/>
      <c r="CE124" s="1079"/>
      <c r="CF124" s="1080"/>
      <c r="CG124" s="1081"/>
      <c r="CH124" s="1081"/>
      <c r="CI124" s="1081"/>
      <c r="CJ124" s="1082"/>
      <c r="CK124" s="1064"/>
      <c r="CL124" s="1064"/>
      <c r="CM124" s="1064"/>
      <c r="CN124" s="1064"/>
      <c r="CO124" s="1065"/>
      <c r="CP124" s="1071" t="s">
        <v>485</v>
      </c>
      <c r="CQ124" s="1072"/>
      <c r="CR124" s="1072"/>
      <c r="CS124" s="1072"/>
      <c r="CT124" s="1072"/>
      <c r="CU124" s="1072"/>
      <c r="CV124" s="1072"/>
      <c r="CW124" s="1072"/>
      <c r="CX124" s="1072"/>
      <c r="CY124" s="1072"/>
      <c r="CZ124" s="1072"/>
      <c r="DA124" s="1072"/>
      <c r="DB124" s="1072"/>
      <c r="DC124" s="1072"/>
      <c r="DD124" s="1072"/>
      <c r="DE124" s="1072"/>
      <c r="DF124" s="1073"/>
      <c r="DG124" s="1056">
        <v>583450</v>
      </c>
      <c r="DH124" s="1035"/>
      <c r="DI124" s="1035"/>
      <c r="DJ124" s="1035"/>
      <c r="DK124" s="1036"/>
      <c r="DL124" s="1034">
        <v>455300</v>
      </c>
      <c r="DM124" s="1035"/>
      <c r="DN124" s="1035"/>
      <c r="DO124" s="1035"/>
      <c r="DP124" s="1036"/>
      <c r="DQ124" s="1034" t="s">
        <v>441</v>
      </c>
      <c r="DR124" s="1035"/>
      <c r="DS124" s="1035"/>
      <c r="DT124" s="1035"/>
      <c r="DU124" s="1036"/>
      <c r="DV124" s="1037" t="s">
        <v>441</v>
      </c>
      <c r="DW124" s="1038"/>
      <c r="DX124" s="1038"/>
      <c r="DY124" s="1038"/>
      <c r="DZ124" s="1039"/>
    </row>
    <row r="125" spans="1:130" s="246" customFormat="1" ht="26.25" customHeight="1" x14ac:dyDescent="0.15">
      <c r="A125" s="1110"/>
      <c r="B125" s="997"/>
      <c r="C125" s="967" t="s">
        <v>471</v>
      </c>
      <c r="D125" s="968"/>
      <c r="E125" s="968"/>
      <c r="F125" s="968"/>
      <c r="G125" s="968"/>
      <c r="H125" s="968"/>
      <c r="I125" s="968"/>
      <c r="J125" s="968"/>
      <c r="K125" s="968"/>
      <c r="L125" s="968"/>
      <c r="M125" s="968"/>
      <c r="N125" s="968"/>
      <c r="O125" s="968"/>
      <c r="P125" s="968"/>
      <c r="Q125" s="968"/>
      <c r="R125" s="968"/>
      <c r="S125" s="968"/>
      <c r="T125" s="968"/>
      <c r="U125" s="968"/>
      <c r="V125" s="968"/>
      <c r="W125" s="968"/>
      <c r="X125" s="968"/>
      <c r="Y125" s="968"/>
      <c r="Z125" s="969"/>
      <c r="AA125" s="1009" t="s">
        <v>441</v>
      </c>
      <c r="AB125" s="1010"/>
      <c r="AC125" s="1010"/>
      <c r="AD125" s="1010"/>
      <c r="AE125" s="1011"/>
      <c r="AF125" s="1012" t="s">
        <v>460</v>
      </c>
      <c r="AG125" s="1010"/>
      <c r="AH125" s="1010"/>
      <c r="AI125" s="1010"/>
      <c r="AJ125" s="1011"/>
      <c r="AK125" s="1012" t="s">
        <v>441</v>
      </c>
      <c r="AL125" s="1010"/>
      <c r="AM125" s="1010"/>
      <c r="AN125" s="1010"/>
      <c r="AO125" s="1011"/>
      <c r="AP125" s="1013" t="s">
        <v>460</v>
      </c>
      <c r="AQ125" s="1014"/>
      <c r="AR125" s="1014"/>
      <c r="AS125" s="1014"/>
      <c r="AT125" s="101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4" t="s">
        <v>486</v>
      </c>
      <c r="CL125" s="1059"/>
      <c r="CM125" s="1059"/>
      <c r="CN125" s="1059"/>
      <c r="CO125" s="1060"/>
      <c r="CP125" s="991" t="s">
        <v>487</v>
      </c>
      <c r="CQ125" s="940"/>
      <c r="CR125" s="940"/>
      <c r="CS125" s="940"/>
      <c r="CT125" s="940"/>
      <c r="CU125" s="940"/>
      <c r="CV125" s="940"/>
      <c r="CW125" s="940"/>
      <c r="CX125" s="940"/>
      <c r="CY125" s="940"/>
      <c r="CZ125" s="940"/>
      <c r="DA125" s="940"/>
      <c r="DB125" s="940"/>
      <c r="DC125" s="940"/>
      <c r="DD125" s="940"/>
      <c r="DE125" s="940"/>
      <c r="DF125" s="941"/>
      <c r="DG125" s="977" t="s">
        <v>460</v>
      </c>
      <c r="DH125" s="978"/>
      <c r="DI125" s="978"/>
      <c r="DJ125" s="978"/>
      <c r="DK125" s="978"/>
      <c r="DL125" s="978" t="s">
        <v>448</v>
      </c>
      <c r="DM125" s="978"/>
      <c r="DN125" s="978"/>
      <c r="DO125" s="978"/>
      <c r="DP125" s="978"/>
      <c r="DQ125" s="978" t="s">
        <v>460</v>
      </c>
      <c r="DR125" s="978"/>
      <c r="DS125" s="978"/>
      <c r="DT125" s="978"/>
      <c r="DU125" s="978"/>
      <c r="DV125" s="979" t="s">
        <v>440</v>
      </c>
      <c r="DW125" s="979"/>
      <c r="DX125" s="979"/>
      <c r="DY125" s="979"/>
      <c r="DZ125" s="980"/>
    </row>
    <row r="126" spans="1:130" s="246" customFormat="1" ht="26.25" customHeight="1" thickBot="1" x14ac:dyDescent="0.2">
      <c r="A126" s="1110"/>
      <c r="B126" s="997"/>
      <c r="C126" s="967" t="s">
        <v>473</v>
      </c>
      <c r="D126" s="968"/>
      <c r="E126" s="968"/>
      <c r="F126" s="968"/>
      <c r="G126" s="968"/>
      <c r="H126" s="968"/>
      <c r="I126" s="968"/>
      <c r="J126" s="968"/>
      <c r="K126" s="968"/>
      <c r="L126" s="968"/>
      <c r="M126" s="968"/>
      <c r="N126" s="968"/>
      <c r="O126" s="968"/>
      <c r="P126" s="968"/>
      <c r="Q126" s="968"/>
      <c r="R126" s="968"/>
      <c r="S126" s="968"/>
      <c r="T126" s="968"/>
      <c r="U126" s="968"/>
      <c r="V126" s="968"/>
      <c r="W126" s="968"/>
      <c r="X126" s="968"/>
      <c r="Y126" s="968"/>
      <c r="Z126" s="969"/>
      <c r="AA126" s="1009" t="s">
        <v>441</v>
      </c>
      <c r="AB126" s="1010"/>
      <c r="AC126" s="1010"/>
      <c r="AD126" s="1010"/>
      <c r="AE126" s="1011"/>
      <c r="AF126" s="1012" t="s">
        <v>440</v>
      </c>
      <c r="AG126" s="1010"/>
      <c r="AH126" s="1010"/>
      <c r="AI126" s="1010"/>
      <c r="AJ126" s="1011"/>
      <c r="AK126" s="1012" t="s">
        <v>441</v>
      </c>
      <c r="AL126" s="1010"/>
      <c r="AM126" s="1010"/>
      <c r="AN126" s="1010"/>
      <c r="AO126" s="1011"/>
      <c r="AP126" s="1013" t="s">
        <v>441</v>
      </c>
      <c r="AQ126" s="1014"/>
      <c r="AR126" s="1014"/>
      <c r="AS126" s="1014"/>
      <c r="AT126" s="101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5"/>
      <c r="CL126" s="1062"/>
      <c r="CM126" s="1062"/>
      <c r="CN126" s="1062"/>
      <c r="CO126" s="1063"/>
      <c r="CP126" s="1000" t="s">
        <v>488</v>
      </c>
      <c r="CQ126" s="1001"/>
      <c r="CR126" s="1001"/>
      <c r="CS126" s="1001"/>
      <c r="CT126" s="1001"/>
      <c r="CU126" s="1001"/>
      <c r="CV126" s="1001"/>
      <c r="CW126" s="1001"/>
      <c r="CX126" s="1001"/>
      <c r="CY126" s="1001"/>
      <c r="CZ126" s="1001"/>
      <c r="DA126" s="1001"/>
      <c r="DB126" s="1001"/>
      <c r="DC126" s="1001"/>
      <c r="DD126" s="1001"/>
      <c r="DE126" s="1001"/>
      <c r="DF126" s="1002"/>
      <c r="DG126" s="970" t="s">
        <v>441</v>
      </c>
      <c r="DH126" s="971"/>
      <c r="DI126" s="971"/>
      <c r="DJ126" s="971"/>
      <c r="DK126" s="971"/>
      <c r="DL126" s="971" t="s">
        <v>441</v>
      </c>
      <c r="DM126" s="971"/>
      <c r="DN126" s="971"/>
      <c r="DO126" s="971"/>
      <c r="DP126" s="971"/>
      <c r="DQ126" s="971" t="s">
        <v>441</v>
      </c>
      <c r="DR126" s="971"/>
      <c r="DS126" s="971"/>
      <c r="DT126" s="971"/>
      <c r="DU126" s="971"/>
      <c r="DV126" s="972" t="s">
        <v>185</v>
      </c>
      <c r="DW126" s="972"/>
      <c r="DX126" s="972"/>
      <c r="DY126" s="972"/>
      <c r="DZ126" s="973"/>
    </row>
    <row r="127" spans="1:130" s="246" customFormat="1" ht="26.25" customHeight="1" x14ac:dyDescent="0.15">
      <c r="A127" s="1111"/>
      <c r="B127" s="999"/>
      <c r="C127" s="1053" t="s">
        <v>489</v>
      </c>
      <c r="D127" s="1054"/>
      <c r="E127" s="1054"/>
      <c r="F127" s="1054"/>
      <c r="G127" s="1054"/>
      <c r="H127" s="1054"/>
      <c r="I127" s="1054"/>
      <c r="J127" s="1054"/>
      <c r="K127" s="1054"/>
      <c r="L127" s="1054"/>
      <c r="M127" s="1054"/>
      <c r="N127" s="1054"/>
      <c r="O127" s="1054"/>
      <c r="P127" s="1054"/>
      <c r="Q127" s="1054"/>
      <c r="R127" s="1054"/>
      <c r="S127" s="1054"/>
      <c r="T127" s="1054"/>
      <c r="U127" s="1054"/>
      <c r="V127" s="1054"/>
      <c r="W127" s="1054"/>
      <c r="X127" s="1054"/>
      <c r="Y127" s="1054"/>
      <c r="Z127" s="1055"/>
      <c r="AA127" s="1009">
        <v>40923</v>
      </c>
      <c r="AB127" s="1010"/>
      <c r="AC127" s="1010"/>
      <c r="AD127" s="1010"/>
      <c r="AE127" s="1011"/>
      <c r="AF127" s="1012">
        <v>34250</v>
      </c>
      <c r="AG127" s="1010"/>
      <c r="AH127" s="1010"/>
      <c r="AI127" s="1010"/>
      <c r="AJ127" s="1011"/>
      <c r="AK127" s="1012">
        <v>24608</v>
      </c>
      <c r="AL127" s="1010"/>
      <c r="AM127" s="1010"/>
      <c r="AN127" s="1010"/>
      <c r="AO127" s="1011"/>
      <c r="AP127" s="1013">
        <v>0.3</v>
      </c>
      <c r="AQ127" s="1014"/>
      <c r="AR127" s="1014"/>
      <c r="AS127" s="1014"/>
      <c r="AT127" s="1015"/>
      <c r="AU127" s="282"/>
      <c r="AV127" s="282"/>
      <c r="AW127" s="282"/>
      <c r="AX127" s="1083" t="s">
        <v>490</v>
      </c>
      <c r="AY127" s="1084"/>
      <c r="AZ127" s="1084"/>
      <c r="BA127" s="1084"/>
      <c r="BB127" s="1084"/>
      <c r="BC127" s="1084"/>
      <c r="BD127" s="1084"/>
      <c r="BE127" s="1085"/>
      <c r="BF127" s="1086" t="s">
        <v>491</v>
      </c>
      <c r="BG127" s="1084"/>
      <c r="BH127" s="1084"/>
      <c r="BI127" s="1084"/>
      <c r="BJ127" s="1084"/>
      <c r="BK127" s="1084"/>
      <c r="BL127" s="1085"/>
      <c r="BM127" s="1086" t="s">
        <v>492</v>
      </c>
      <c r="BN127" s="1084"/>
      <c r="BO127" s="1084"/>
      <c r="BP127" s="1084"/>
      <c r="BQ127" s="1084"/>
      <c r="BR127" s="1084"/>
      <c r="BS127" s="1085"/>
      <c r="BT127" s="1086" t="s">
        <v>493</v>
      </c>
      <c r="BU127" s="1084"/>
      <c r="BV127" s="1084"/>
      <c r="BW127" s="1084"/>
      <c r="BX127" s="1084"/>
      <c r="BY127" s="1084"/>
      <c r="BZ127" s="1108"/>
      <c r="CA127" s="282"/>
      <c r="CB127" s="282"/>
      <c r="CC127" s="282"/>
      <c r="CD127" s="283"/>
      <c r="CE127" s="283"/>
      <c r="CF127" s="283"/>
      <c r="CG127" s="280"/>
      <c r="CH127" s="280"/>
      <c r="CI127" s="280"/>
      <c r="CJ127" s="281"/>
      <c r="CK127" s="1075"/>
      <c r="CL127" s="1062"/>
      <c r="CM127" s="1062"/>
      <c r="CN127" s="1062"/>
      <c r="CO127" s="1063"/>
      <c r="CP127" s="1000" t="s">
        <v>494</v>
      </c>
      <c r="CQ127" s="1001"/>
      <c r="CR127" s="1001"/>
      <c r="CS127" s="1001"/>
      <c r="CT127" s="1001"/>
      <c r="CU127" s="1001"/>
      <c r="CV127" s="1001"/>
      <c r="CW127" s="1001"/>
      <c r="CX127" s="1001"/>
      <c r="CY127" s="1001"/>
      <c r="CZ127" s="1001"/>
      <c r="DA127" s="1001"/>
      <c r="DB127" s="1001"/>
      <c r="DC127" s="1001"/>
      <c r="DD127" s="1001"/>
      <c r="DE127" s="1001"/>
      <c r="DF127" s="1002"/>
      <c r="DG127" s="970" t="s">
        <v>441</v>
      </c>
      <c r="DH127" s="971"/>
      <c r="DI127" s="971"/>
      <c r="DJ127" s="971"/>
      <c r="DK127" s="971"/>
      <c r="DL127" s="971" t="s">
        <v>441</v>
      </c>
      <c r="DM127" s="971"/>
      <c r="DN127" s="971"/>
      <c r="DO127" s="971"/>
      <c r="DP127" s="971"/>
      <c r="DQ127" s="971" t="s">
        <v>185</v>
      </c>
      <c r="DR127" s="971"/>
      <c r="DS127" s="971"/>
      <c r="DT127" s="971"/>
      <c r="DU127" s="971"/>
      <c r="DV127" s="972" t="s">
        <v>460</v>
      </c>
      <c r="DW127" s="972"/>
      <c r="DX127" s="972"/>
      <c r="DY127" s="972"/>
      <c r="DZ127" s="973"/>
    </row>
    <row r="128" spans="1:130" s="246" customFormat="1" ht="26.25" customHeight="1" thickBot="1" x14ac:dyDescent="0.2">
      <c r="A128" s="1094" t="s">
        <v>495</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5"/>
      <c r="W128" s="1096" t="s">
        <v>496</v>
      </c>
      <c r="X128" s="1096"/>
      <c r="Y128" s="1096"/>
      <c r="Z128" s="1097"/>
      <c r="AA128" s="1098">
        <v>10804</v>
      </c>
      <c r="AB128" s="1099"/>
      <c r="AC128" s="1099"/>
      <c r="AD128" s="1099"/>
      <c r="AE128" s="1100"/>
      <c r="AF128" s="1101">
        <v>14987</v>
      </c>
      <c r="AG128" s="1099"/>
      <c r="AH128" s="1099"/>
      <c r="AI128" s="1099"/>
      <c r="AJ128" s="1100"/>
      <c r="AK128" s="1101">
        <v>20883</v>
      </c>
      <c r="AL128" s="1099"/>
      <c r="AM128" s="1099"/>
      <c r="AN128" s="1099"/>
      <c r="AO128" s="1100"/>
      <c r="AP128" s="1102"/>
      <c r="AQ128" s="1103"/>
      <c r="AR128" s="1103"/>
      <c r="AS128" s="1103"/>
      <c r="AT128" s="1104"/>
      <c r="AU128" s="282"/>
      <c r="AV128" s="282"/>
      <c r="AW128" s="282"/>
      <c r="AX128" s="939" t="s">
        <v>497</v>
      </c>
      <c r="AY128" s="940"/>
      <c r="AZ128" s="940"/>
      <c r="BA128" s="940"/>
      <c r="BB128" s="940"/>
      <c r="BC128" s="940"/>
      <c r="BD128" s="940"/>
      <c r="BE128" s="941"/>
      <c r="BF128" s="1105" t="s">
        <v>440</v>
      </c>
      <c r="BG128" s="1106"/>
      <c r="BH128" s="1106"/>
      <c r="BI128" s="1106"/>
      <c r="BJ128" s="1106"/>
      <c r="BK128" s="1106"/>
      <c r="BL128" s="1107"/>
      <c r="BM128" s="1105">
        <v>13.23</v>
      </c>
      <c r="BN128" s="1106"/>
      <c r="BO128" s="1106"/>
      <c r="BP128" s="1106"/>
      <c r="BQ128" s="1106"/>
      <c r="BR128" s="1106"/>
      <c r="BS128" s="1107"/>
      <c r="BT128" s="1105">
        <v>20</v>
      </c>
      <c r="BU128" s="1106"/>
      <c r="BV128" s="1106"/>
      <c r="BW128" s="1106"/>
      <c r="BX128" s="1106"/>
      <c r="BY128" s="1106"/>
      <c r="BZ128" s="1130"/>
      <c r="CA128" s="283"/>
      <c r="CB128" s="283"/>
      <c r="CC128" s="283"/>
      <c r="CD128" s="283"/>
      <c r="CE128" s="283"/>
      <c r="CF128" s="283"/>
      <c r="CG128" s="280"/>
      <c r="CH128" s="280"/>
      <c r="CI128" s="280"/>
      <c r="CJ128" s="281"/>
      <c r="CK128" s="1076"/>
      <c r="CL128" s="1077"/>
      <c r="CM128" s="1077"/>
      <c r="CN128" s="1077"/>
      <c r="CO128" s="1078"/>
      <c r="CP128" s="1087" t="s">
        <v>498</v>
      </c>
      <c r="CQ128" s="1088"/>
      <c r="CR128" s="1088"/>
      <c r="CS128" s="1088"/>
      <c r="CT128" s="1088"/>
      <c r="CU128" s="1088"/>
      <c r="CV128" s="1088"/>
      <c r="CW128" s="1088"/>
      <c r="CX128" s="1088"/>
      <c r="CY128" s="1088"/>
      <c r="CZ128" s="1088"/>
      <c r="DA128" s="1088"/>
      <c r="DB128" s="1088"/>
      <c r="DC128" s="1088"/>
      <c r="DD128" s="1088"/>
      <c r="DE128" s="1088"/>
      <c r="DF128" s="1089"/>
      <c r="DG128" s="1090" t="s">
        <v>441</v>
      </c>
      <c r="DH128" s="1091"/>
      <c r="DI128" s="1091"/>
      <c r="DJ128" s="1091"/>
      <c r="DK128" s="1091"/>
      <c r="DL128" s="1091" t="s">
        <v>441</v>
      </c>
      <c r="DM128" s="1091"/>
      <c r="DN128" s="1091"/>
      <c r="DO128" s="1091"/>
      <c r="DP128" s="1091"/>
      <c r="DQ128" s="1091" t="s">
        <v>468</v>
      </c>
      <c r="DR128" s="1091"/>
      <c r="DS128" s="1091"/>
      <c r="DT128" s="1091"/>
      <c r="DU128" s="1091"/>
      <c r="DV128" s="1092" t="s">
        <v>441</v>
      </c>
      <c r="DW128" s="1092"/>
      <c r="DX128" s="1092"/>
      <c r="DY128" s="1092"/>
      <c r="DZ128" s="1093"/>
    </row>
    <row r="129" spans="1:131" s="246" customFormat="1" ht="26.25" customHeight="1" x14ac:dyDescent="0.15">
      <c r="A129" s="981" t="s">
        <v>108</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124" t="s">
        <v>499</v>
      </c>
      <c r="X129" s="1125"/>
      <c r="Y129" s="1125"/>
      <c r="Z129" s="1126"/>
      <c r="AA129" s="1009">
        <v>10785132</v>
      </c>
      <c r="AB129" s="1010"/>
      <c r="AC129" s="1010"/>
      <c r="AD129" s="1010"/>
      <c r="AE129" s="1011"/>
      <c r="AF129" s="1012">
        <v>10747345</v>
      </c>
      <c r="AG129" s="1010"/>
      <c r="AH129" s="1010"/>
      <c r="AI129" s="1010"/>
      <c r="AJ129" s="1011"/>
      <c r="AK129" s="1012">
        <v>10656170</v>
      </c>
      <c r="AL129" s="1010"/>
      <c r="AM129" s="1010"/>
      <c r="AN129" s="1010"/>
      <c r="AO129" s="1011"/>
      <c r="AP129" s="1127"/>
      <c r="AQ129" s="1128"/>
      <c r="AR129" s="1128"/>
      <c r="AS129" s="1128"/>
      <c r="AT129" s="1129"/>
      <c r="AU129" s="284"/>
      <c r="AV129" s="284"/>
      <c r="AW129" s="284"/>
      <c r="AX129" s="1118" t="s">
        <v>500</v>
      </c>
      <c r="AY129" s="1001"/>
      <c r="AZ129" s="1001"/>
      <c r="BA129" s="1001"/>
      <c r="BB129" s="1001"/>
      <c r="BC129" s="1001"/>
      <c r="BD129" s="1001"/>
      <c r="BE129" s="1002"/>
      <c r="BF129" s="1119" t="s">
        <v>468</v>
      </c>
      <c r="BG129" s="1120"/>
      <c r="BH129" s="1120"/>
      <c r="BI129" s="1120"/>
      <c r="BJ129" s="1120"/>
      <c r="BK129" s="1120"/>
      <c r="BL129" s="1121"/>
      <c r="BM129" s="1119">
        <v>18.23</v>
      </c>
      <c r="BN129" s="1120"/>
      <c r="BO129" s="1120"/>
      <c r="BP129" s="1120"/>
      <c r="BQ129" s="1120"/>
      <c r="BR129" s="1120"/>
      <c r="BS129" s="1121"/>
      <c r="BT129" s="1119">
        <v>30</v>
      </c>
      <c r="BU129" s="1122"/>
      <c r="BV129" s="1122"/>
      <c r="BW129" s="1122"/>
      <c r="BX129" s="1122"/>
      <c r="BY129" s="1122"/>
      <c r="BZ129" s="112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1" t="s">
        <v>501</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124" t="s">
        <v>502</v>
      </c>
      <c r="X130" s="1125"/>
      <c r="Y130" s="1125"/>
      <c r="Z130" s="1126"/>
      <c r="AA130" s="1009">
        <v>1689360</v>
      </c>
      <c r="AB130" s="1010"/>
      <c r="AC130" s="1010"/>
      <c r="AD130" s="1010"/>
      <c r="AE130" s="1011"/>
      <c r="AF130" s="1012">
        <v>1641743</v>
      </c>
      <c r="AG130" s="1010"/>
      <c r="AH130" s="1010"/>
      <c r="AI130" s="1010"/>
      <c r="AJ130" s="1011"/>
      <c r="AK130" s="1012">
        <v>1603459</v>
      </c>
      <c r="AL130" s="1010"/>
      <c r="AM130" s="1010"/>
      <c r="AN130" s="1010"/>
      <c r="AO130" s="1011"/>
      <c r="AP130" s="1127"/>
      <c r="AQ130" s="1128"/>
      <c r="AR130" s="1128"/>
      <c r="AS130" s="1128"/>
      <c r="AT130" s="1129"/>
      <c r="AU130" s="284"/>
      <c r="AV130" s="284"/>
      <c r="AW130" s="284"/>
      <c r="AX130" s="1118" t="s">
        <v>503</v>
      </c>
      <c r="AY130" s="1001"/>
      <c r="AZ130" s="1001"/>
      <c r="BA130" s="1001"/>
      <c r="BB130" s="1001"/>
      <c r="BC130" s="1001"/>
      <c r="BD130" s="1001"/>
      <c r="BE130" s="1002"/>
      <c r="BF130" s="1155">
        <v>10.1</v>
      </c>
      <c r="BG130" s="1156"/>
      <c r="BH130" s="1156"/>
      <c r="BI130" s="1156"/>
      <c r="BJ130" s="1156"/>
      <c r="BK130" s="1156"/>
      <c r="BL130" s="1157"/>
      <c r="BM130" s="1155">
        <v>25</v>
      </c>
      <c r="BN130" s="1156"/>
      <c r="BO130" s="1156"/>
      <c r="BP130" s="1156"/>
      <c r="BQ130" s="1156"/>
      <c r="BR130" s="1156"/>
      <c r="BS130" s="1157"/>
      <c r="BT130" s="1155">
        <v>35</v>
      </c>
      <c r="BU130" s="1158"/>
      <c r="BV130" s="1158"/>
      <c r="BW130" s="1158"/>
      <c r="BX130" s="1158"/>
      <c r="BY130" s="1158"/>
      <c r="BZ130" s="115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0"/>
      <c r="B131" s="1161"/>
      <c r="C131" s="1161"/>
      <c r="D131" s="1161"/>
      <c r="E131" s="1161"/>
      <c r="F131" s="1161"/>
      <c r="G131" s="1161"/>
      <c r="H131" s="1161"/>
      <c r="I131" s="1161"/>
      <c r="J131" s="1161"/>
      <c r="K131" s="1161"/>
      <c r="L131" s="1161"/>
      <c r="M131" s="1161"/>
      <c r="N131" s="1161"/>
      <c r="O131" s="1161"/>
      <c r="P131" s="1161"/>
      <c r="Q131" s="1161"/>
      <c r="R131" s="1161"/>
      <c r="S131" s="1161"/>
      <c r="T131" s="1161"/>
      <c r="U131" s="1161"/>
      <c r="V131" s="1161"/>
      <c r="W131" s="1162" t="s">
        <v>504</v>
      </c>
      <c r="X131" s="1163"/>
      <c r="Y131" s="1163"/>
      <c r="Z131" s="1164"/>
      <c r="AA131" s="1056">
        <v>9095772</v>
      </c>
      <c r="AB131" s="1035"/>
      <c r="AC131" s="1035"/>
      <c r="AD131" s="1035"/>
      <c r="AE131" s="1036"/>
      <c r="AF131" s="1034">
        <v>9105602</v>
      </c>
      <c r="AG131" s="1035"/>
      <c r="AH131" s="1035"/>
      <c r="AI131" s="1035"/>
      <c r="AJ131" s="1036"/>
      <c r="AK131" s="1034">
        <v>9052711</v>
      </c>
      <c r="AL131" s="1035"/>
      <c r="AM131" s="1035"/>
      <c r="AN131" s="1035"/>
      <c r="AO131" s="1036"/>
      <c r="AP131" s="1165"/>
      <c r="AQ131" s="1166"/>
      <c r="AR131" s="1166"/>
      <c r="AS131" s="1166"/>
      <c r="AT131" s="1167"/>
      <c r="AU131" s="284"/>
      <c r="AV131" s="284"/>
      <c r="AW131" s="284"/>
      <c r="AX131" s="1137" t="s">
        <v>505</v>
      </c>
      <c r="AY131" s="1088"/>
      <c r="AZ131" s="1088"/>
      <c r="BA131" s="1088"/>
      <c r="BB131" s="1088"/>
      <c r="BC131" s="1088"/>
      <c r="BD131" s="1088"/>
      <c r="BE131" s="1089"/>
      <c r="BF131" s="1138">
        <v>33.6</v>
      </c>
      <c r="BG131" s="1139"/>
      <c r="BH131" s="1139"/>
      <c r="BI131" s="1139"/>
      <c r="BJ131" s="1139"/>
      <c r="BK131" s="1139"/>
      <c r="BL131" s="1140"/>
      <c r="BM131" s="1138">
        <v>350</v>
      </c>
      <c r="BN131" s="1139"/>
      <c r="BO131" s="1139"/>
      <c r="BP131" s="1139"/>
      <c r="BQ131" s="1139"/>
      <c r="BR131" s="1139"/>
      <c r="BS131" s="1140"/>
      <c r="BT131" s="1141"/>
      <c r="BU131" s="1142"/>
      <c r="BV131" s="1142"/>
      <c r="BW131" s="1142"/>
      <c r="BX131" s="1142"/>
      <c r="BY131" s="1142"/>
      <c r="BZ131" s="114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4" t="s">
        <v>506</v>
      </c>
      <c r="B132" s="1145"/>
      <c r="C132" s="1145"/>
      <c r="D132" s="1145"/>
      <c r="E132" s="1145"/>
      <c r="F132" s="1145"/>
      <c r="G132" s="1145"/>
      <c r="H132" s="1145"/>
      <c r="I132" s="1145"/>
      <c r="J132" s="1145"/>
      <c r="K132" s="1145"/>
      <c r="L132" s="1145"/>
      <c r="M132" s="1145"/>
      <c r="N132" s="1145"/>
      <c r="O132" s="1145"/>
      <c r="P132" s="1145"/>
      <c r="Q132" s="1145"/>
      <c r="R132" s="1145"/>
      <c r="S132" s="1145"/>
      <c r="T132" s="1145"/>
      <c r="U132" s="1145"/>
      <c r="V132" s="1148" t="s">
        <v>507</v>
      </c>
      <c r="W132" s="1148"/>
      <c r="X132" s="1148"/>
      <c r="Y132" s="1148"/>
      <c r="Z132" s="1149"/>
      <c r="AA132" s="1150">
        <v>10.50030718</v>
      </c>
      <c r="AB132" s="1151"/>
      <c r="AC132" s="1151"/>
      <c r="AD132" s="1151"/>
      <c r="AE132" s="1152"/>
      <c r="AF132" s="1153">
        <v>11.6632047</v>
      </c>
      <c r="AG132" s="1151"/>
      <c r="AH132" s="1151"/>
      <c r="AI132" s="1151"/>
      <c r="AJ132" s="1152"/>
      <c r="AK132" s="1153">
        <v>8.1451733080000004</v>
      </c>
      <c r="AL132" s="1151"/>
      <c r="AM132" s="1151"/>
      <c r="AN132" s="1151"/>
      <c r="AO132" s="1152"/>
      <c r="AP132" s="1050"/>
      <c r="AQ132" s="1051"/>
      <c r="AR132" s="1051"/>
      <c r="AS132" s="1051"/>
      <c r="AT132" s="115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6"/>
      <c r="B133" s="1147"/>
      <c r="C133" s="1147"/>
      <c r="D133" s="1147"/>
      <c r="E133" s="1147"/>
      <c r="F133" s="1147"/>
      <c r="G133" s="1147"/>
      <c r="H133" s="1147"/>
      <c r="I133" s="1147"/>
      <c r="J133" s="1147"/>
      <c r="K133" s="1147"/>
      <c r="L133" s="1147"/>
      <c r="M133" s="1147"/>
      <c r="N133" s="1147"/>
      <c r="O133" s="1147"/>
      <c r="P133" s="1147"/>
      <c r="Q133" s="1147"/>
      <c r="R133" s="1147"/>
      <c r="S133" s="1147"/>
      <c r="T133" s="1147"/>
      <c r="U133" s="1147"/>
      <c r="V133" s="1131" t="s">
        <v>508</v>
      </c>
      <c r="W133" s="1131"/>
      <c r="X133" s="1131"/>
      <c r="Y133" s="1131"/>
      <c r="Z133" s="1132"/>
      <c r="AA133" s="1133">
        <v>10</v>
      </c>
      <c r="AB133" s="1134"/>
      <c r="AC133" s="1134"/>
      <c r="AD133" s="1134"/>
      <c r="AE133" s="1135"/>
      <c r="AF133" s="1133">
        <v>10.6</v>
      </c>
      <c r="AG133" s="1134"/>
      <c r="AH133" s="1134"/>
      <c r="AI133" s="1134"/>
      <c r="AJ133" s="1135"/>
      <c r="AK133" s="1133">
        <v>10.1</v>
      </c>
      <c r="AL133" s="1134"/>
      <c r="AM133" s="1134"/>
      <c r="AN133" s="1134"/>
      <c r="AO133" s="1135"/>
      <c r="AP133" s="1080"/>
      <c r="AQ133" s="1081"/>
      <c r="AR133" s="1081"/>
      <c r="AS133" s="1081"/>
      <c r="AT133" s="113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pkt6OJjvxgaqjTp+fj3IUsEge1c/5DnxfpRaLL3bJ26+9EzvpH7p6h99/+fT2+9pXpbBkLSxWMJNegVXKuU+Q==" saltValue="lgOWnROv4qtlUWe9aA004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B1" zoomScale="85" zoomScaleNormal="85" zoomScaleSheetLayoutView="85" workbookViewId="0">
      <selection activeCell="AH28" sqref="AH2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HfMZvWZfD0IER8Ts0mUilKtFJYsKN0KeeO8SekE7SAh3tKL8x4NtkHBUypPDXu8TxDp3phnEMeBxd4dF6Xcyw==" saltValue="7tdmRYxkarL4JM4/fDE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0" zoomScale="85" zoomScaleNormal="85" zoomScaleSheetLayoutView="55" workbookViewId="0">
      <selection activeCell="DB102" sqref="DB102:DF102"/>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WzSWFwwytb57TWE7nJVer65yMX7zYvn1RrGqiNhG0X0dlSPMNIvJwRWq/eCY9PYjaKazFgHrLPR6XxZDmiV2w==" saltValue="/6U0JCHHg44ItTC82MlP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zoomScale="70" zoomScaleSheetLayoutView="70" workbookViewId="0">
      <selection activeCell="DB102" sqref="DB102:DF102"/>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1"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2"/>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3" t="s">
        <v>517</v>
      </c>
      <c r="AL9" s="1174"/>
      <c r="AM9" s="1174"/>
      <c r="AN9" s="1175"/>
      <c r="AO9" s="312">
        <v>3035000</v>
      </c>
      <c r="AP9" s="312">
        <v>81126</v>
      </c>
      <c r="AQ9" s="313">
        <v>90414</v>
      </c>
      <c r="AR9" s="314">
        <v>-10.3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3" t="s">
        <v>518</v>
      </c>
      <c r="AL10" s="1174"/>
      <c r="AM10" s="1174"/>
      <c r="AN10" s="1175"/>
      <c r="AO10" s="315">
        <v>398305</v>
      </c>
      <c r="AP10" s="315">
        <v>10647</v>
      </c>
      <c r="AQ10" s="316">
        <v>7325</v>
      </c>
      <c r="AR10" s="317">
        <v>45.4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3" t="s">
        <v>519</v>
      </c>
      <c r="AL11" s="1174"/>
      <c r="AM11" s="1174"/>
      <c r="AN11" s="1175"/>
      <c r="AO11" s="315">
        <v>30791</v>
      </c>
      <c r="AP11" s="315">
        <v>823</v>
      </c>
      <c r="AQ11" s="316">
        <v>9426</v>
      </c>
      <c r="AR11" s="317">
        <v>-91.3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3" t="s">
        <v>520</v>
      </c>
      <c r="AL12" s="1174"/>
      <c r="AM12" s="1174"/>
      <c r="AN12" s="1175"/>
      <c r="AO12" s="315">
        <v>77997</v>
      </c>
      <c r="AP12" s="315">
        <v>2085</v>
      </c>
      <c r="AQ12" s="316">
        <v>1167</v>
      </c>
      <c r="AR12" s="317">
        <v>78.7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3" t="s">
        <v>521</v>
      </c>
      <c r="AL13" s="1174"/>
      <c r="AM13" s="1174"/>
      <c r="AN13" s="1175"/>
      <c r="AO13" s="315" t="s">
        <v>522</v>
      </c>
      <c r="AP13" s="315" t="s">
        <v>522</v>
      </c>
      <c r="AQ13" s="316">
        <v>3</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3" t="s">
        <v>523</v>
      </c>
      <c r="AL14" s="1174"/>
      <c r="AM14" s="1174"/>
      <c r="AN14" s="1175"/>
      <c r="AO14" s="315">
        <v>116367</v>
      </c>
      <c r="AP14" s="315">
        <v>3111</v>
      </c>
      <c r="AQ14" s="316">
        <v>4078</v>
      </c>
      <c r="AR14" s="317">
        <v>-23.7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3" t="s">
        <v>524</v>
      </c>
      <c r="AL15" s="1174"/>
      <c r="AM15" s="1174"/>
      <c r="AN15" s="1175"/>
      <c r="AO15" s="315">
        <v>43344</v>
      </c>
      <c r="AP15" s="315">
        <v>1159</v>
      </c>
      <c r="AQ15" s="316">
        <v>2195</v>
      </c>
      <c r="AR15" s="317">
        <v>-47.2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6" t="s">
        <v>525</v>
      </c>
      <c r="AL16" s="1177"/>
      <c r="AM16" s="1177"/>
      <c r="AN16" s="1178"/>
      <c r="AO16" s="315">
        <v>-251549</v>
      </c>
      <c r="AP16" s="315">
        <v>-6724</v>
      </c>
      <c r="AQ16" s="316">
        <v>-8893</v>
      </c>
      <c r="AR16" s="317">
        <v>-24.4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6" t="s">
        <v>188</v>
      </c>
      <c r="AL17" s="1177"/>
      <c r="AM17" s="1177"/>
      <c r="AN17" s="1178"/>
      <c r="AO17" s="315">
        <v>3450255</v>
      </c>
      <c r="AP17" s="315">
        <v>92226</v>
      </c>
      <c r="AQ17" s="316">
        <v>105714</v>
      </c>
      <c r="AR17" s="317">
        <v>-12.8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8" t="s">
        <v>530</v>
      </c>
      <c r="AL21" s="1169"/>
      <c r="AM21" s="1169"/>
      <c r="AN21" s="1170"/>
      <c r="AO21" s="327">
        <v>10.42</v>
      </c>
      <c r="AP21" s="328">
        <v>10.07</v>
      </c>
      <c r="AQ21" s="329">
        <v>0.35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8" t="s">
        <v>531</v>
      </c>
      <c r="AL22" s="1169"/>
      <c r="AM22" s="1169"/>
      <c r="AN22" s="1170"/>
      <c r="AO22" s="332">
        <v>96.2</v>
      </c>
      <c r="AP22" s="333">
        <v>97.6</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1"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2"/>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4" t="s">
        <v>535</v>
      </c>
      <c r="AL32" s="1185"/>
      <c r="AM32" s="1185"/>
      <c r="AN32" s="1186"/>
      <c r="AO32" s="342">
        <v>1618187</v>
      </c>
      <c r="AP32" s="342">
        <v>43254</v>
      </c>
      <c r="AQ32" s="343">
        <v>67110</v>
      </c>
      <c r="AR32" s="344">
        <v>-35.5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4" t="s">
        <v>536</v>
      </c>
      <c r="AL33" s="1185"/>
      <c r="AM33" s="1185"/>
      <c r="AN33" s="1186"/>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4" t="s">
        <v>537</v>
      </c>
      <c r="AL34" s="1185"/>
      <c r="AM34" s="1185"/>
      <c r="AN34" s="1186"/>
      <c r="AO34" s="342" t="s">
        <v>522</v>
      </c>
      <c r="AP34" s="342" t="s">
        <v>522</v>
      </c>
      <c r="AQ34" s="343">
        <v>6</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4" t="s">
        <v>538</v>
      </c>
      <c r="AL35" s="1185"/>
      <c r="AM35" s="1185"/>
      <c r="AN35" s="1186"/>
      <c r="AO35" s="342">
        <v>714567</v>
      </c>
      <c r="AP35" s="342">
        <v>19100</v>
      </c>
      <c r="AQ35" s="343">
        <v>17795</v>
      </c>
      <c r="AR35" s="344">
        <v>7.3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4" t="s">
        <v>539</v>
      </c>
      <c r="AL36" s="1185"/>
      <c r="AM36" s="1185"/>
      <c r="AN36" s="1186"/>
      <c r="AO36" s="342">
        <v>4339</v>
      </c>
      <c r="AP36" s="342">
        <v>116</v>
      </c>
      <c r="AQ36" s="343">
        <v>2500</v>
      </c>
      <c r="AR36" s="344">
        <v>-95.4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4" t="s">
        <v>540</v>
      </c>
      <c r="AL37" s="1185"/>
      <c r="AM37" s="1185"/>
      <c r="AN37" s="1186"/>
      <c r="AO37" s="342">
        <v>24608</v>
      </c>
      <c r="AP37" s="342">
        <v>658</v>
      </c>
      <c r="AQ37" s="343">
        <v>1001</v>
      </c>
      <c r="AR37" s="344">
        <v>-34.299999999999997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7" t="s">
        <v>541</v>
      </c>
      <c r="AL38" s="1188"/>
      <c r="AM38" s="1188"/>
      <c r="AN38" s="1189"/>
      <c r="AO38" s="345" t="s">
        <v>522</v>
      </c>
      <c r="AP38" s="345" t="s">
        <v>522</v>
      </c>
      <c r="AQ38" s="346">
        <v>4</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7" t="s">
        <v>542</v>
      </c>
      <c r="AL39" s="1188"/>
      <c r="AM39" s="1188"/>
      <c r="AN39" s="1189"/>
      <c r="AO39" s="342">
        <v>-20883</v>
      </c>
      <c r="AP39" s="342">
        <v>-558</v>
      </c>
      <c r="AQ39" s="343">
        <v>-3748</v>
      </c>
      <c r="AR39" s="344">
        <v>-85.1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4" t="s">
        <v>543</v>
      </c>
      <c r="AL40" s="1185"/>
      <c r="AM40" s="1185"/>
      <c r="AN40" s="1186"/>
      <c r="AO40" s="342">
        <v>-1603459</v>
      </c>
      <c r="AP40" s="342">
        <v>-42861</v>
      </c>
      <c r="AQ40" s="343">
        <v>-58908</v>
      </c>
      <c r="AR40" s="344">
        <v>-27.2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0" t="s">
        <v>302</v>
      </c>
      <c r="AL41" s="1191"/>
      <c r="AM41" s="1191"/>
      <c r="AN41" s="1192"/>
      <c r="AO41" s="342">
        <v>737359</v>
      </c>
      <c r="AP41" s="342">
        <v>19710</v>
      </c>
      <c r="AQ41" s="343">
        <v>25761</v>
      </c>
      <c r="AR41" s="344">
        <v>-23.5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9" t="s">
        <v>512</v>
      </c>
      <c r="AN49" s="1181" t="s">
        <v>547</v>
      </c>
      <c r="AO49" s="1182"/>
      <c r="AP49" s="1182"/>
      <c r="AQ49" s="1182"/>
      <c r="AR49" s="118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0"/>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1124480</v>
      </c>
      <c r="AN51" s="364">
        <v>29189</v>
      </c>
      <c r="AO51" s="365">
        <v>-42.5</v>
      </c>
      <c r="AP51" s="366">
        <v>106614</v>
      </c>
      <c r="AQ51" s="367">
        <v>17.2</v>
      </c>
      <c r="AR51" s="368">
        <v>-59.7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797553</v>
      </c>
      <c r="AN52" s="372">
        <v>20703</v>
      </c>
      <c r="AO52" s="373">
        <v>-33.700000000000003</v>
      </c>
      <c r="AP52" s="374">
        <v>45545</v>
      </c>
      <c r="AQ52" s="375">
        <v>20.7</v>
      </c>
      <c r="AR52" s="376">
        <v>-54.4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1547002</v>
      </c>
      <c r="AN53" s="364">
        <v>40442</v>
      </c>
      <c r="AO53" s="365">
        <v>38.6</v>
      </c>
      <c r="AP53" s="366">
        <v>85459</v>
      </c>
      <c r="AQ53" s="367">
        <v>-19.8</v>
      </c>
      <c r="AR53" s="368">
        <v>58.4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1216147</v>
      </c>
      <c r="AN54" s="372">
        <v>31793</v>
      </c>
      <c r="AO54" s="373">
        <v>53.6</v>
      </c>
      <c r="AP54" s="374">
        <v>44378</v>
      </c>
      <c r="AQ54" s="375">
        <v>-2.6</v>
      </c>
      <c r="AR54" s="376">
        <v>56.2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1774466</v>
      </c>
      <c r="AN55" s="364">
        <v>46727</v>
      </c>
      <c r="AO55" s="365">
        <v>15.5</v>
      </c>
      <c r="AP55" s="366">
        <v>83280</v>
      </c>
      <c r="AQ55" s="367">
        <v>-2.5</v>
      </c>
      <c r="AR55" s="368">
        <v>18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1361058</v>
      </c>
      <c r="AN56" s="372">
        <v>35841</v>
      </c>
      <c r="AO56" s="373">
        <v>12.7</v>
      </c>
      <c r="AP56" s="374">
        <v>43123</v>
      </c>
      <c r="AQ56" s="375">
        <v>-2.8</v>
      </c>
      <c r="AR56" s="376">
        <v>15.5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2609618</v>
      </c>
      <c r="AN57" s="364">
        <v>69145</v>
      </c>
      <c r="AO57" s="365">
        <v>48</v>
      </c>
      <c r="AP57" s="366">
        <v>88968</v>
      </c>
      <c r="AQ57" s="367">
        <v>6.8</v>
      </c>
      <c r="AR57" s="368">
        <v>41.2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1643126</v>
      </c>
      <c r="AN58" s="372">
        <v>43537</v>
      </c>
      <c r="AO58" s="373">
        <v>21.5</v>
      </c>
      <c r="AP58" s="374">
        <v>45482</v>
      </c>
      <c r="AQ58" s="375">
        <v>5.5</v>
      </c>
      <c r="AR58" s="376">
        <v>16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2282539</v>
      </c>
      <c r="AN59" s="364">
        <v>61013</v>
      </c>
      <c r="AO59" s="365">
        <v>-11.8</v>
      </c>
      <c r="AP59" s="366">
        <v>85173</v>
      </c>
      <c r="AQ59" s="367">
        <v>-4.3</v>
      </c>
      <c r="AR59" s="368">
        <v>-7.5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1578307</v>
      </c>
      <c r="AN60" s="372">
        <v>42188</v>
      </c>
      <c r="AO60" s="373">
        <v>-3.1</v>
      </c>
      <c r="AP60" s="374">
        <v>43913</v>
      </c>
      <c r="AQ60" s="375">
        <v>-3.4</v>
      </c>
      <c r="AR60" s="376">
        <v>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1867621</v>
      </c>
      <c r="AN61" s="379">
        <v>49303</v>
      </c>
      <c r="AO61" s="380">
        <v>9.6</v>
      </c>
      <c r="AP61" s="381">
        <v>89899</v>
      </c>
      <c r="AQ61" s="382">
        <v>-0.5</v>
      </c>
      <c r="AR61" s="368">
        <v>10.1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1319238</v>
      </c>
      <c r="AN62" s="372">
        <v>34812</v>
      </c>
      <c r="AO62" s="373">
        <v>10.199999999999999</v>
      </c>
      <c r="AP62" s="374">
        <v>44488</v>
      </c>
      <c r="AQ62" s="375">
        <v>3.5</v>
      </c>
      <c r="AR62" s="376">
        <v>6.7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kCr/FdWC/XA7HpCrhJCYJ9uYlzXvmSqpCDgLVeb5SZsObgScWpdtGRYqS2TAgWIDp/AnsfhiBZPGdOgJb+7qA==" saltValue="07mCKe2OQeJYH0hiJghv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3" zoomScale="70" zoomScaleNormal="70" zoomScaleSheetLayoutView="55" workbookViewId="0">
      <selection activeCell="DB102" sqref="DB102:DF10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K1/C6jHNyjBgTD7nIWVDpFItRlLjAOiLw7dUhIRJqWrNeq3BB+0JoLXnN+2xjZmsHfIeBQcZfcBfSX1Qse59A==" saltValue="JcyBE4IjzwyEDBpzeErU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E61" zoomScale="70" zoomScaleNormal="70" zoomScaleSheetLayoutView="55" workbookViewId="0">
      <selection activeCell="DB102" sqref="DB102:DF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UmNdgcas41ShByrlso/5eF4B5YuefUVUR0H9gqqbq+DNSzcxCzV5U9boCNPGxrh/2J4IMkNY6muX2DZQ5JpgQ==" saltValue="1TPc+Qsfe1paxj0QAqCm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2" zoomScale="70" zoomScaleNormal="70" zoomScaleSheetLayoutView="100" workbookViewId="0">
      <selection activeCell="DB102" sqref="DB102:DF10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3" t="s">
        <v>3</v>
      </c>
      <c r="D47" s="1193"/>
      <c r="E47" s="1194"/>
      <c r="F47" s="11">
        <v>35.619999999999997</v>
      </c>
      <c r="G47" s="12">
        <v>40.880000000000003</v>
      </c>
      <c r="H47" s="12">
        <v>40.549999999999997</v>
      </c>
      <c r="I47" s="12">
        <v>36.75</v>
      </c>
      <c r="J47" s="13">
        <v>33.26</v>
      </c>
    </row>
    <row r="48" spans="2:10" ht="57.75" customHeight="1" x14ac:dyDescent="0.15">
      <c r="B48" s="14"/>
      <c r="C48" s="1195" t="s">
        <v>4</v>
      </c>
      <c r="D48" s="1195"/>
      <c r="E48" s="1196"/>
      <c r="F48" s="15">
        <v>8.1</v>
      </c>
      <c r="G48" s="16">
        <v>7.6</v>
      </c>
      <c r="H48" s="16">
        <v>5.84</v>
      </c>
      <c r="I48" s="16">
        <v>6.02</v>
      </c>
      <c r="J48" s="17">
        <v>6.11</v>
      </c>
    </row>
    <row r="49" spans="2:10" ht="57.75" customHeight="1" thickBot="1" x14ac:dyDescent="0.2">
      <c r="B49" s="18"/>
      <c r="C49" s="1197" t="s">
        <v>5</v>
      </c>
      <c r="D49" s="1197"/>
      <c r="E49" s="1198"/>
      <c r="F49" s="19">
        <v>7.52</v>
      </c>
      <c r="G49" s="20">
        <v>4.63</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KYJLljH6QBrhOMkgXrqcw+iXOyCxglxo7MFWySykYIEE/qC5DWyPkySETFcn96HuwpI80gcmaaFAFiWgpylug==" saltValue="T4VCw/fcPTKgsWjLwwDz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5" zoomScale="70" zoomScaleNormal="70" zoomScaleSheetLayoutView="100" workbookViewId="0">
      <selection activeCell="DB102" sqref="DB102:DF10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05" t="s">
        <v>571</v>
      </c>
      <c r="D34" s="1205"/>
      <c r="E34" s="1206"/>
      <c r="F34" s="32">
        <v>7.16</v>
      </c>
      <c r="G34" s="33">
        <v>8.23</v>
      </c>
      <c r="H34" s="33">
        <v>8.14</v>
      </c>
      <c r="I34" s="33">
        <v>8.5</v>
      </c>
      <c r="J34" s="34">
        <v>10.91</v>
      </c>
      <c r="K34" s="22"/>
      <c r="L34" s="22"/>
      <c r="M34" s="22"/>
      <c r="N34" s="22"/>
      <c r="O34" s="22"/>
      <c r="P34" s="22"/>
    </row>
    <row r="35" spans="1:16" ht="39" customHeight="1" x14ac:dyDescent="0.15">
      <c r="A35" s="22"/>
      <c r="B35" s="35"/>
      <c r="C35" s="1199" t="s">
        <v>572</v>
      </c>
      <c r="D35" s="1200"/>
      <c r="E35" s="1201"/>
      <c r="F35" s="36">
        <v>7.07</v>
      </c>
      <c r="G35" s="37">
        <v>8.83</v>
      </c>
      <c r="H35" s="37">
        <v>8.51</v>
      </c>
      <c r="I35" s="37">
        <v>8.74</v>
      </c>
      <c r="J35" s="38">
        <v>8.89</v>
      </c>
      <c r="K35" s="22"/>
      <c r="L35" s="22"/>
      <c r="M35" s="22"/>
      <c r="N35" s="22"/>
      <c r="O35" s="22"/>
      <c r="P35" s="22"/>
    </row>
    <row r="36" spans="1:16" ht="39" customHeight="1" x14ac:dyDescent="0.15">
      <c r="A36" s="22"/>
      <c r="B36" s="35"/>
      <c r="C36" s="1199" t="s">
        <v>573</v>
      </c>
      <c r="D36" s="1200"/>
      <c r="E36" s="1201"/>
      <c r="F36" s="36">
        <v>8.1</v>
      </c>
      <c r="G36" s="37">
        <v>7.59</v>
      </c>
      <c r="H36" s="37">
        <v>5.84</v>
      </c>
      <c r="I36" s="37">
        <v>6.01</v>
      </c>
      <c r="J36" s="38">
        <v>6.1</v>
      </c>
      <c r="K36" s="22"/>
      <c r="L36" s="22"/>
      <c r="M36" s="22"/>
      <c r="N36" s="22"/>
      <c r="O36" s="22"/>
      <c r="P36" s="22"/>
    </row>
    <row r="37" spans="1:16" ht="39" customHeight="1" x14ac:dyDescent="0.15">
      <c r="A37" s="22"/>
      <c r="B37" s="35"/>
      <c r="C37" s="1199" t="s">
        <v>574</v>
      </c>
      <c r="D37" s="1200"/>
      <c r="E37" s="1201"/>
      <c r="F37" s="36" t="s">
        <v>522</v>
      </c>
      <c r="G37" s="37" t="s">
        <v>522</v>
      </c>
      <c r="H37" s="37">
        <v>3.76</v>
      </c>
      <c r="I37" s="37">
        <v>3.4</v>
      </c>
      <c r="J37" s="38">
        <v>3.56</v>
      </c>
      <c r="K37" s="22"/>
      <c r="L37" s="22"/>
      <c r="M37" s="22"/>
      <c r="N37" s="22"/>
      <c r="O37" s="22"/>
      <c r="P37" s="22"/>
    </row>
    <row r="38" spans="1:16" ht="39" customHeight="1" x14ac:dyDescent="0.15">
      <c r="A38" s="22"/>
      <c r="B38" s="35"/>
      <c r="C38" s="1199" t="s">
        <v>575</v>
      </c>
      <c r="D38" s="1200"/>
      <c r="E38" s="1201"/>
      <c r="F38" s="36">
        <v>0</v>
      </c>
      <c r="G38" s="37">
        <v>0</v>
      </c>
      <c r="H38" s="37">
        <v>0</v>
      </c>
      <c r="I38" s="37">
        <v>0</v>
      </c>
      <c r="J38" s="38">
        <v>3.08</v>
      </c>
      <c r="K38" s="22"/>
      <c r="L38" s="22"/>
      <c r="M38" s="22"/>
      <c r="N38" s="22"/>
      <c r="O38" s="22"/>
      <c r="P38" s="22"/>
    </row>
    <row r="39" spans="1:16" ht="39" customHeight="1" x14ac:dyDescent="0.15">
      <c r="A39" s="22"/>
      <c r="B39" s="35"/>
      <c r="C39" s="1199" t="s">
        <v>576</v>
      </c>
      <c r="D39" s="1200"/>
      <c r="E39" s="1201"/>
      <c r="F39" s="36">
        <v>0.33</v>
      </c>
      <c r="G39" s="37">
        <v>0.72</v>
      </c>
      <c r="H39" s="37">
        <v>0.8</v>
      </c>
      <c r="I39" s="37">
        <v>0.75</v>
      </c>
      <c r="J39" s="38">
        <v>1.22</v>
      </c>
      <c r="K39" s="22"/>
      <c r="L39" s="22"/>
      <c r="M39" s="22"/>
      <c r="N39" s="22"/>
      <c r="O39" s="22"/>
      <c r="P39" s="22"/>
    </row>
    <row r="40" spans="1:16" ht="39" customHeight="1" x14ac:dyDescent="0.15">
      <c r="A40" s="22"/>
      <c r="B40" s="35"/>
      <c r="C40" s="1199" t="s">
        <v>577</v>
      </c>
      <c r="D40" s="1200"/>
      <c r="E40" s="1201"/>
      <c r="F40" s="36">
        <v>0.39</v>
      </c>
      <c r="G40" s="37">
        <v>0.27</v>
      </c>
      <c r="H40" s="37">
        <v>0.24</v>
      </c>
      <c r="I40" s="37">
        <v>0.76</v>
      </c>
      <c r="J40" s="38">
        <v>0.55000000000000004</v>
      </c>
      <c r="K40" s="22"/>
      <c r="L40" s="22"/>
      <c r="M40" s="22"/>
      <c r="N40" s="22"/>
      <c r="O40" s="22"/>
      <c r="P40" s="22"/>
    </row>
    <row r="41" spans="1:16" ht="39" customHeight="1" x14ac:dyDescent="0.15">
      <c r="A41" s="22"/>
      <c r="B41" s="35"/>
      <c r="C41" s="1199" t="s">
        <v>578</v>
      </c>
      <c r="D41" s="1200"/>
      <c r="E41" s="1201"/>
      <c r="F41" s="36">
        <v>0.18</v>
      </c>
      <c r="G41" s="37">
        <v>0.09</v>
      </c>
      <c r="H41" s="37">
        <v>0.39</v>
      </c>
      <c r="I41" s="37">
        <v>0.38</v>
      </c>
      <c r="J41" s="38">
        <v>0.18</v>
      </c>
      <c r="K41" s="22"/>
      <c r="L41" s="22"/>
      <c r="M41" s="22"/>
      <c r="N41" s="22"/>
      <c r="O41" s="22"/>
      <c r="P41" s="22"/>
    </row>
    <row r="42" spans="1:16" ht="39" customHeight="1" x14ac:dyDescent="0.15">
      <c r="A42" s="22"/>
      <c r="B42" s="39"/>
      <c r="C42" s="1199" t="s">
        <v>579</v>
      </c>
      <c r="D42" s="1200"/>
      <c r="E42" s="1201"/>
      <c r="F42" s="36" t="s">
        <v>522</v>
      </c>
      <c r="G42" s="37" t="s">
        <v>522</v>
      </c>
      <c r="H42" s="37" t="s">
        <v>522</v>
      </c>
      <c r="I42" s="37" t="s">
        <v>522</v>
      </c>
      <c r="J42" s="38" t="s">
        <v>522</v>
      </c>
      <c r="K42" s="22"/>
      <c r="L42" s="22"/>
      <c r="M42" s="22"/>
      <c r="N42" s="22"/>
      <c r="O42" s="22"/>
      <c r="P42" s="22"/>
    </row>
    <row r="43" spans="1:16" ht="39" customHeight="1" thickBot="1" x14ac:dyDescent="0.2">
      <c r="A43" s="22"/>
      <c r="B43" s="40"/>
      <c r="C43" s="1202" t="s">
        <v>580</v>
      </c>
      <c r="D43" s="1203"/>
      <c r="E43" s="1204"/>
      <c r="F43" s="41">
        <v>0.19</v>
      </c>
      <c r="G43" s="42">
        <v>3.12</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VA74WnsYztZV36HPpuCll6zxGMzrnPru6+9ESFySgmDwHF/+asmSOSm5WsHn0VotLIcdf7Ii76dbk0bEed6g==" saltValue="aQA3dy6bOTflITfwxpSy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43" zoomScale="70" zoomScaleNormal="70" zoomScaleSheetLayoutView="55" workbookViewId="0">
      <selection activeCell="N60" sqref="N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07" t="s">
        <v>11</v>
      </c>
      <c r="C45" s="1208"/>
      <c r="D45" s="58"/>
      <c r="E45" s="1213" t="s">
        <v>12</v>
      </c>
      <c r="F45" s="1213"/>
      <c r="G45" s="1213"/>
      <c r="H45" s="1213"/>
      <c r="I45" s="1213"/>
      <c r="J45" s="1214"/>
      <c r="K45" s="59">
        <v>1829</v>
      </c>
      <c r="L45" s="60">
        <v>1619</v>
      </c>
      <c r="M45" s="60">
        <v>1628</v>
      </c>
      <c r="N45" s="60">
        <v>1712</v>
      </c>
      <c r="O45" s="61">
        <v>1618</v>
      </c>
      <c r="P45" s="48"/>
      <c r="Q45" s="48"/>
      <c r="R45" s="48"/>
      <c r="S45" s="48"/>
      <c r="T45" s="48"/>
      <c r="U45" s="48"/>
    </row>
    <row r="46" spans="1:21" ht="30.75" customHeight="1" x14ac:dyDescent="0.15">
      <c r="A46" s="48"/>
      <c r="B46" s="1209"/>
      <c r="C46" s="1210"/>
      <c r="D46" s="62"/>
      <c r="E46" s="1215" t="s">
        <v>13</v>
      </c>
      <c r="F46" s="1215"/>
      <c r="G46" s="1215"/>
      <c r="H46" s="1215"/>
      <c r="I46" s="1215"/>
      <c r="J46" s="1216"/>
      <c r="K46" s="63" t="s">
        <v>522</v>
      </c>
      <c r="L46" s="64" t="s">
        <v>522</v>
      </c>
      <c r="M46" s="64" t="s">
        <v>522</v>
      </c>
      <c r="N46" s="64" t="s">
        <v>522</v>
      </c>
      <c r="O46" s="65" t="s">
        <v>522</v>
      </c>
      <c r="P46" s="48"/>
      <c r="Q46" s="48"/>
      <c r="R46" s="48"/>
      <c r="S46" s="48"/>
      <c r="T46" s="48"/>
      <c r="U46" s="48"/>
    </row>
    <row r="47" spans="1:21" ht="30.75" customHeight="1" x14ac:dyDescent="0.15">
      <c r="A47" s="48"/>
      <c r="B47" s="1209"/>
      <c r="C47" s="1210"/>
      <c r="D47" s="62"/>
      <c r="E47" s="1215" t="s">
        <v>14</v>
      </c>
      <c r="F47" s="1215"/>
      <c r="G47" s="1215"/>
      <c r="H47" s="1215"/>
      <c r="I47" s="1215"/>
      <c r="J47" s="1216"/>
      <c r="K47" s="63">
        <v>7</v>
      </c>
      <c r="L47" s="64">
        <v>7</v>
      </c>
      <c r="M47" s="64">
        <v>7</v>
      </c>
      <c r="N47" s="64">
        <v>7</v>
      </c>
      <c r="O47" s="65" t="s">
        <v>522</v>
      </c>
      <c r="P47" s="48"/>
      <c r="Q47" s="48"/>
      <c r="R47" s="48"/>
      <c r="S47" s="48"/>
      <c r="T47" s="48"/>
      <c r="U47" s="48"/>
    </row>
    <row r="48" spans="1:21" ht="30.75" customHeight="1" x14ac:dyDescent="0.15">
      <c r="A48" s="48"/>
      <c r="B48" s="1209"/>
      <c r="C48" s="1210"/>
      <c r="D48" s="62"/>
      <c r="E48" s="1215" t="s">
        <v>15</v>
      </c>
      <c r="F48" s="1215"/>
      <c r="G48" s="1215"/>
      <c r="H48" s="1215"/>
      <c r="I48" s="1215"/>
      <c r="J48" s="1216"/>
      <c r="K48" s="63">
        <v>818</v>
      </c>
      <c r="L48" s="64">
        <v>946</v>
      </c>
      <c r="M48" s="64">
        <v>975</v>
      </c>
      <c r="N48" s="64">
        <v>961</v>
      </c>
      <c r="O48" s="65">
        <v>715</v>
      </c>
      <c r="P48" s="48"/>
      <c r="Q48" s="48"/>
      <c r="R48" s="48"/>
      <c r="S48" s="48"/>
      <c r="T48" s="48"/>
      <c r="U48" s="48"/>
    </row>
    <row r="49" spans="1:21" ht="30.75" customHeight="1" x14ac:dyDescent="0.15">
      <c r="A49" s="48"/>
      <c r="B49" s="1209"/>
      <c r="C49" s="1210"/>
      <c r="D49" s="62"/>
      <c r="E49" s="1215" t="s">
        <v>16</v>
      </c>
      <c r="F49" s="1215"/>
      <c r="G49" s="1215"/>
      <c r="H49" s="1215"/>
      <c r="I49" s="1215"/>
      <c r="J49" s="1216"/>
      <c r="K49" s="63">
        <v>5</v>
      </c>
      <c r="L49" s="64">
        <v>5</v>
      </c>
      <c r="M49" s="64">
        <v>5</v>
      </c>
      <c r="N49" s="64">
        <v>4</v>
      </c>
      <c r="O49" s="65">
        <v>4</v>
      </c>
      <c r="P49" s="48"/>
      <c r="Q49" s="48"/>
      <c r="R49" s="48"/>
      <c r="S49" s="48"/>
      <c r="T49" s="48"/>
      <c r="U49" s="48"/>
    </row>
    <row r="50" spans="1:21" ht="30.75" customHeight="1" x14ac:dyDescent="0.15">
      <c r="A50" s="48"/>
      <c r="B50" s="1209"/>
      <c r="C50" s="1210"/>
      <c r="D50" s="62"/>
      <c r="E50" s="1215" t="s">
        <v>17</v>
      </c>
      <c r="F50" s="1215"/>
      <c r="G50" s="1215"/>
      <c r="H50" s="1215"/>
      <c r="I50" s="1215"/>
      <c r="J50" s="1216"/>
      <c r="K50" s="63">
        <v>58</v>
      </c>
      <c r="L50" s="64">
        <v>50</v>
      </c>
      <c r="M50" s="64">
        <v>41</v>
      </c>
      <c r="N50" s="64">
        <v>34</v>
      </c>
      <c r="O50" s="65">
        <v>25</v>
      </c>
      <c r="P50" s="48"/>
      <c r="Q50" s="48"/>
      <c r="R50" s="48"/>
      <c r="S50" s="48"/>
      <c r="T50" s="48"/>
      <c r="U50" s="48"/>
    </row>
    <row r="51" spans="1:21" ht="30.75" customHeight="1" x14ac:dyDescent="0.15">
      <c r="A51" s="48"/>
      <c r="B51" s="1211"/>
      <c r="C51" s="1212"/>
      <c r="D51" s="66"/>
      <c r="E51" s="1215" t="s">
        <v>18</v>
      </c>
      <c r="F51" s="1215"/>
      <c r="G51" s="1215"/>
      <c r="H51" s="1215"/>
      <c r="I51" s="1215"/>
      <c r="J51" s="1216"/>
      <c r="K51" s="63" t="s">
        <v>522</v>
      </c>
      <c r="L51" s="64" t="s">
        <v>522</v>
      </c>
      <c r="M51" s="64" t="s">
        <v>522</v>
      </c>
      <c r="N51" s="64" t="s">
        <v>522</v>
      </c>
      <c r="O51" s="65" t="s">
        <v>522</v>
      </c>
      <c r="P51" s="48"/>
      <c r="Q51" s="48"/>
      <c r="R51" s="48"/>
      <c r="S51" s="48"/>
      <c r="T51" s="48"/>
      <c r="U51" s="48"/>
    </row>
    <row r="52" spans="1:21" ht="30.75" customHeight="1" x14ac:dyDescent="0.15">
      <c r="A52" s="48"/>
      <c r="B52" s="1217" t="s">
        <v>19</v>
      </c>
      <c r="C52" s="1218"/>
      <c r="D52" s="66"/>
      <c r="E52" s="1215" t="s">
        <v>20</v>
      </c>
      <c r="F52" s="1215"/>
      <c r="G52" s="1215"/>
      <c r="H52" s="1215"/>
      <c r="I52" s="1215"/>
      <c r="J52" s="1216"/>
      <c r="K52" s="63">
        <v>1821</v>
      </c>
      <c r="L52" s="64">
        <v>1723</v>
      </c>
      <c r="M52" s="64">
        <v>1700</v>
      </c>
      <c r="N52" s="64">
        <v>1657</v>
      </c>
      <c r="O52" s="65">
        <v>1625</v>
      </c>
      <c r="P52" s="48"/>
      <c r="Q52" s="48"/>
      <c r="R52" s="48"/>
      <c r="S52" s="48"/>
      <c r="T52" s="48"/>
      <c r="U52" s="48"/>
    </row>
    <row r="53" spans="1:21" ht="30.75" customHeight="1" thickBot="1" x14ac:dyDescent="0.2">
      <c r="A53" s="48"/>
      <c r="B53" s="1219" t="s">
        <v>21</v>
      </c>
      <c r="C53" s="1220"/>
      <c r="D53" s="67"/>
      <c r="E53" s="1221" t="s">
        <v>22</v>
      </c>
      <c r="F53" s="1221"/>
      <c r="G53" s="1221"/>
      <c r="H53" s="1221"/>
      <c r="I53" s="1221"/>
      <c r="J53" s="1222"/>
      <c r="K53" s="68">
        <v>896</v>
      </c>
      <c r="L53" s="69">
        <v>904</v>
      </c>
      <c r="M53" s="69">
        <v>956</v>
      </c>
      <c r="N53" s="69">
        <v>1061</v>
      </c>
      <c r="O53" s="70">
        <v>737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23" t="s">
        <v>25</v>
      </c>
      <c r="C57" s="1224"/>
      <c r="D57" s="1227" t="s">
        <v>26</v>
      </c>
      <c r="E57" s="1228"/>
      <c r="F57" s="1228"/>
      <c r="G57" s="1228"/>
      <c r="H57" s="1228"/>
      <c r="I57" s="1228"/>
      <c r="J57" s="1229"/>
      <c r="K57" s="82">
        <v>1146</v>
      </c>
      <c r="L57" s="83">
        <v>1168</v>
      </c>
      <c r="M57" s="83">
        <v>1185</v>
      </c>
      <c r="N57" s="83">
        <v>1227</v>
      </c>
      <c r="O57" s="84" t="s">
        <v>610</v>
      </c>
    </row>
    <row r="58" spans="1:21" ht="31.5" customHeight="1" thickBot="1" x14ac:dyDescent="0.2">
      <c r="B58" s="1225"/>
      <c r="C58" s="1226"/>
      <c r="D58" s="1230" t="s">
        <v>27</v>
      </c>
      <c r="E58" s="1231"/>
      <c r="F58" s="1231"/>
      <c r="G58" s="1231"/>
      <c r="H58" s="1231"/>
      <c r="I58" s="1231"/>
      <c r="J58" s="1232"/>
      <c r="K58" s="85">
        <v>7</v>
      </c>
      <c r="L58" s="86">
        <v>13</v>
      </c>
      <c r="M58" s="86">
        <v>20</v>
      </c>
      <c r="N58" s="86">
        <v>27</v>
      </c>
      <c r="O58" s="87" t="s">
        <v>603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TpjWpi7ygp05rXbjLyj5ZpC56OFr3B2yK339DKIrtlUl4RpmQ7sdtU9L5YQZpNq42fwm63YGcP9yfHcfE8vyw==" saltValue="iZPn3kTNdI1whhqHgkCp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6" zoomScale="70" zoomScaleNormal="70" zoomScaleSheetLayoutView="100" workbookViewId="0">
      <selection activeCell="DB102" sqref="DB102:DF10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33" t="s">
        <v>30</v>
      </c>
      <c r="C41" s="1234"/>
      <c r="D41" s="101"/>
      <c r="E41" s="1239" t="s">
        <v>31</v>
      </c>
      <c r="F41" s="1239"/>
      <c r="G41" s="1239"/>
      <c r="H41" s="1240"/>
      <c r="I41" s="102">
        <v>15837</v>
      </c>
      <c r="J41" s="103">
        <v>15933</v>
      </c>
      <c r="K41" s="103">
        <v>16213</v>
      </c>
      <c r="L41" s="103">
        <v>16766</v>
      </c>
      <c r="M41" s="104">
        <v>17164</v>
      </c>
    </row>
    <row r="42" spans="2:13" ht="27.75" customHeight="1" x14ac:dyDescent="0.15">
      <c r="B42" s="1235"/>
      <c r="C42" s="1236"/>
      <c r="D42" s="105"/>
      <c r="E42" s="1241" t="s">
        <v>32</v>
      </c>
      <c r="F42" s="1241"/>
      <c r="G42" s="1241"/>
      <c r="H42" s="1242"/>
      <c r="I42" s="106">
        <v>317</v>
      </c>
      <c r="J42" s="107">
        <v>255</v>
      </c>
      <c r="K42" s="107">
        <v>200</v>
      </c>
      <c r="L42" s="107">
        <v>152</v>
      </c>
      <c r="M42" s="108">
        <v>113</v>
      </c>
    </row>
    <row r="43" spans="2:13" ht="27.75" customHeight="1" x14ac:dyDescent="0.15">
      <c r="B43" s="1235"/>
      <c r="C43" s="1236"/>
      <c r="D43" s="105"/>
      <c r="E43" s="1241" t="s">
        <v>33</v>
      </c>
      <c r="F43" s="1241"/>
      <c r="G43" s="1241"/>
      <c r="H43" s="1242"/>
      <c r="I43" s="106">
        <v>15120</v>
      </c>
      <c r="J43" s="107">
        <v>16112</v>
      </c>
      <c r="K43" s="107">
        <v>15855</v>
      </c>
      <c r="L43" s="107">
        <v>15630</v>
      </c>
      <c r="M43" s="108">
        <v>15208</v>
      </c>
    </row>
    <row r="44" spans="2:13" ht="27.75" customHeight="1" x14ac:dyDescent="0.15">
      <c r="B44" s="1235"/>
      <c r="C44" s="1236"/>
      <c r="D44" s="105"/>
      <c r="E44" s="1241" t="s">
        <v>34</v>
      </c>
      <c r="F44" s="1241"/>
      <c r="G44" s="1241"/>
      <c r="H44" s="1242"/>
      <c r="I44" s="106">
        <v>9</v>
      </c>
      <c r="J44" s="107">
        <v>6</v>
      </c>
      <c r="K44" s="107">
        <v>4</v>
      </c>
      <c r="L44" s="107">
        <v>2</v>
      </c>
      <c r="M44" s="108" t="s">
        <v>522</v>
      </c>
    </row>
    <row r="45" spans="2:13" ht="27.75" customHeight="1" x14ac:dyDescent="0.15">
      <c r="B45" s="1235"/>
      <c r="C45" s="1236"/>
      <c r="D45" s="105"/>
      <c r="E45" s="1241" t="s">
        <v>35</v>
      </c>
      <c r="F45" s="1241"/>
      <c r="G45" s="1241"/>
      <c r="H45" s="1242"/>
      <c r="I45" s="106">
        <v>1804</v>
      </c>
      <c r="J45" s="107">
        <v>1602</v>
      </c>
      <c r="K45" s="107">
        <v>1508</v>
      </c>
      <c r="L45" s="107">
        <v>1500</v>
      </c>
      <c r="M45" s="108">
        <v>1407</v>
      </c>
    </row>
    <row r="46" spans="2:13" ht="27.75" customHeight="1" x14ac:dyDescent="0.15">
      <c r="B46" s="1235"/>
      <c r="C46" s="1236"/>
      <c r="D46" s="109"/>
      <c r="E46" s="1241" t="s">
        <v>36</v>
      </c>
      <c r="F46" s="1241"/>
      <c r="G46" s="1241"/>
      <c r="H46" s="1242"/>
      <c r="I46" s="106" t="s">
        <v>522</v>
      </c>
      <c r="J46" s="107" t="s">
        <v>522</v>
      </c>
      <c r="K46" s="107" t="s">
        <v>522</v>
      </c>
      <c r="L46" s="107" t="s">
        <v>522</v>
      </c>
      <c r="M46" s="108" t="s">
        <v>522</v>
      </c>
    </row>
    <row r="47" spans="2:13" ht="27.75" customHeight="1" x14ac:dyDescent="0.15">
      <c r="B47" s="1235"/>
      <c r="C47" s="1236"/>
      <c r="D47" s="110"/>
      <c r="E47" s="1243" t="s">
        <v>37</v>
      </c>
      <c r="F47" s="1244"/>
      <c r="G47" s="1244"/>
      <c r="H47" s="1245"/>
      <c r="I47" s="106" t="s">
        <v>522</v>
      </c>
      <c r="J47" s="107" t="s">
        <v>522</v>
      </c>
      <c r="K47" s="107" t="s">
        <v>522</v>
      </c>
      <c r="L47" s="107" t="s">
        <v>522</v>
      </c>
      <c r="M47" s="108" t="s">
        <v>522</v>
      </c>
    </row>
    <row r="48" spans="2:13" ht="27.75" customHeight="1" x14ac:dyDescent="0.15">
      <c r="B48" s="1235"/>
      <c r="C48" s="1236"/>
      <c r="D48" s="105"/>
      <c r="E48" s="1241" t="s">
        <v>38</v>
      </c>
      <c r="F48" s="1241"/>
      <c r="G48" s="1241"/>
      <c r="H48" s="1242"/>
      <c r="I48" s="106" t="s">
        <v>522</v>
      </c>
      <c r="J48" s="107" t="s">
        <v>522</v>
      </c>
      <c r="K48" s="107" t="s">
        <v>522</v>
      </c>
      <c r="L48" s="107" t="s">
        <v>522</v>
      </c>
      <c r="M48" s="108" t="s">
        <v>522</v>
      </c>
    </row>
    <row r="49" spans="2:13" ht="27.75" customHeight="1" x14ac:dyDescent="0.15">
      <c r="B49" s="1237"/>
      <c r="C49" s="1238"/>
      <c r="D49" s="105"/>
      <c r="E49" s="1241" t="s">
        <v>39</v>
      </c>
      <c r="F49" s="1241"/>
      <c r="G49" s="1241"/>
      <c r="H49" s="1242"/>
      <c r="I49" s="106" t="s">
        <v>522</v>
      </c>
      <c r="J49" s="107" t="s">
        <v>522</v>
      </c>
      <c r="K49" s="107" t="s">
        <v>522</v>
      </c>
      <c r="L49" s="107" t="s">
        <v>522</v>
      </c>
      <c r="M49" s="108" t="s">
        <v>522</v>
      </c>
    </row>
    <row r="50" spans="2:13" ht="27.75" customHeight="1" x14ac:dyDescent="0.15">
      <c r="B50" s="1246" t="s">
        <v>40</v>
      </c>
      <c r="C50" s="1247"/>
      <c r="D50" s="111"/>
      <c r="E50" s="1241" t="s">
        <v>41</v>
      </c>
      <c r="F50" s="1241"/>
      <c r="G50" s="1241"/>
      <c r="H50" s="1242"/>
      <c r="I50" s="106">
        <v>7460</v>
      </c>
      <c r="J50" s="107">
        <v>8468</v>
      </c>
      <c r="K50" s="107">
        <v>9233</v>
      </c>
      <c r="L50" s="107">
        <v>9074</v>
      </c>
      <c r="M50" s="108">
        <v>9350</v>
      </c>
    </row>
    <row r="51" spans="2:13" ht="27.75" customHeight="1" x14ac:dyDescent="0.15">
      <c r="B51" s="1235"/>
      <c r="C51" s="1236"/>
      <c r="D51" s="105"/>
      <c r="E51" s="1241" t="s">
        <v>42</v>
      </c>
      <c r="F51" s="1241"/>
      <c r="G51" s="1241"/>
      <c r="H51" s="1242"/>
      <c r="I51" s="106">
        <v>282</v>
      </c>
      <c r="J51" s="107">
        <v>315</v>
      </c>
      <c r="K51" s="107">
        <v>529</v>
      </c>
      <c r="L51" s="107">
        <v>596</v>
      </c>
      <c r="M51" s="108">
        <v>850</v>
      </c>
    </row>
    <row r="52" spans="2:13" ht="27.75" customHeight="1" x14ac:dyDescent="0.15">
      <c r="B52" s="1237"/>
      <c r="C52" s="1238"/>
      <c r="D52" s="105"/>
      <c r="E52" s="1241" t="s">
        <v>43</v>
      </c>
      <c r="F52" s="1241"/>
      <c r="G52" s="1241"/>
      <c r="H52" s="1242"/>
      <c r="I52" s="106">
        <v>19150</v>
      </c>
      <c r="J52" s="107">
        <v>19737</v>
      </c>
      <c r="K52" s="107">
        <v>20019</v>
      </c>
      <c r="L52" s="107">
        <v>20454</v>
      </c>
      <c r="M52" s="108">
        <v>20646</v>
      </c>
    </row>
    <row r="53" spans="2:13" ht="27.75" customHeight="1" thickBot="1" x14ac:dyDescent="0.2">
      <c r="B53" s="1248" t="s">
        <v>44</v>
      </c>
      <c r="C53" s="1249"/>
      <c r="D53" s="112"/>
      <c r="E53" s="1250" t="s">
        <v>45</v>
      </c>
      <c r="F53" s="1250"/>
      <c r="G53" s="1250"/>
      <c r="H53" s="1251"/>
      <c r="I53" s="113">
        <v>6195</v>
      </c>
      <c r="J53" s="114">
        <v>5388</v>
      </c>
      <c r="K53" s="114">
        <v>4000</v>
      </c>
      <c r="L53" s="114">
        <v>3926</v>
      </c>
      <c r="M53" s="115">
        <v>3045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GC3bXQt61lUIT7ZoXKlFufxSj6hYni/d8l19VPc8LVHZUR3r3JPzVVc1ELV/iukkH9uTdIsQtHoN84Oe8z41g==" saltValue="vcxIMJqx7zTuXmHBnR6z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1" zoomScale="70" zoomScaleNormal="70" zoomScaleSheetLayoutView="100" workbookViewId="0">
      <selection activeCell="DB102" sqref="DB102:DF10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60" t="s">
        <v>48</v>
      </c>
      <c r="D55" s="1260"/>
      <c r="E55" s="1261"/>
      <c r="F55" s="127">
        <v>4373</v>
      </c>
      <c r="G55" s="127">
        <v>3950</v>
      </c>
      <c r="H55" s="128">
        <v>3544</v>
      </c>
    </row>
    <row r="56" spans="2:8" ht="52.5" customHeight="1" x14ac:dyDescent="0.15">
      <c r="B56" s="129"/>
      <c r="C56" s="1262" t="s">
        <v>49</v>
      </c>
      <c r="D56" s="1262"/>
      <c r="E56" s="1263"/>
      <c r="F56" s="130">
        <v>1227</v>
      </c>
      <c r="G56" s="130">
        <v>1030</v>
      </c>
      <c r="H56" s="131">
        <v>832</v>
      </c>
    </row>
    <row r="57" spans="2:8" ht="53.25" customHeight="1" x14ac:dyDescent="0.15">
      <c r="B57" s="129"/>
      <c r="C57" s="1264" t="s">
        <v>50</v>
      </c>
      <c r="D57" s="1264"/>
      <c r="E57" s="1265"/>
      <c r="F57" s="132">
        <v>4559</v>
      </c>
      <c r="G57" s="132">
        <v>4916</v>
      </c>
      <c r="H57" s="133">
        <v>5733</v>
      </c>
    </row>
    <row r="58" spans="2:8" ht="45.75" customHeight="1" x14ac:dyDescent="0.15">
      <c r="B58" s="134"/>
      <c r="C58" s="1252" t="s">
        <v>604</v>
      </c>
      <c r="D58" s="1253"/>
      <c r="E58" s="1254"/>
      <c r="F58" s="135">
        <v>1982</v>
      </c>
      <c r="G58" s="135">
        <v>1936</v>
      </c>
      <c r="H58" s="136">
        <v>1892</v>
      </c>
    </row>
    <row r="59" spans="2:8" ht="45.75" customHeight="1" x14ac:dyDescent="0.15">
      <c r="B59" s="134"/>
      <c r="C59" s="1252" t="s">
        <v>605</v>
      </c>
      <c r="D59" s="1253"/>
      <c r="E59" s="1254"/>
      <c r="F59" s="135">
        <v>1441</v>
      </c>
      <c r="G59" s="135">
        <v>1583</v>
      </c>
      <c r="H59" s="136">
        <v>1749</v>
      </c>
    </row>
    <row r="60" spans="2:8" ht="45.75" customHeight="1" x14ac:dyDescent="0.15">
      <c r="B60" s="134"/>
      <c r="C60" s="1252" t="s">
        <v>606</v>
      </c>
      <c r="D60" s="1253"/>
      <c r="E60" s="1254"/>
      <c r="F60" s="135">
        <v>618</v>
      </c>
      <c r="G60" s="135">
        <v>758</v>
      </c>
      <c r="H60" s="136">
        <v>922</v>
      </c>
    </row>
    <row r="61" spans="2:8" ht="45.75" customHeight="1" x14ac:dyDescent="0.15">
      <c r="B61" s="134"/>
      <c r="C61" s="1252" t="s">
        <v>607</v>
      </c>
      <c r="D61" s="1253"/>
      <c r="E61" s="1254"/>
      <c r="F61" s="135">
        <v>192</v>
      </c>
      <c r="G61" s="135">
        <v>301</v>
      </c>
      <c r="H61" s="136">
        <v>578</v>
      </c>
    </row>
    <row r="62" spans="2:8" ht="45.75" customHeight="1" thickBot="1" x14ac:dyDescent="0.2">
      <c r="B62" s="137"/>
      <c r="C62" s="1255" t="s">
        <v>608</v>
      </c>
      <c r="D62" s="1256"/>
      <c r="E62" s="1257"/>
      <c r="F62" s="138">
        <v>92</v>
      </c>
      <c r="G62" s="138">
        <v>89</v>
      </c>
      <c r="H62" s="139">
        <v>190</v>
      </c>
    </row>
    <row r="63" spans="2:8" ht="52.5" customHeight="1" thickBot="1" x14ac:dyDescent="0.2">
      <c r="B63" s="140"/>
      <c r="C63" s="1258" t="s">
        <v>51</v>
      </c>
      <c r="D63" s="1258"/>
      <c r="E63" s="1259"/>
      <c r="F63" s="141">
        <v>10159</v>
      </c>
      <c r="G63" s="141">
        <v>9896</v>
      </c>
      <c r="H63" s="142">
        <v>10109</v>
      </c>
    </row>
    <row r="64" spans="2:8" ht="15" customHeight="1" x14ac:dyDescent="0.15"/>
    <row r="65" ht="0" hidden="1" customHeight="1" x14ac:dyDescent="0.15"/>
    <row r="66" ht="0" hidden="1" customHeight="1" x14ac:dyDescent="0.15"/>
  </sheetData>
  <sheetProtection algorithmName="SHA-512" hashValue="45DzFMixWMhfH0mU5Ccba50riHgra89qVWV0VUuDTxvMqCMs5yzqfyakV7MPFCfpn1r7tNyUzQXzFIgpTvjMmw==" saltValue="gZkdJNmjBL03GL1FO4Hx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43" zoomScale="85" zoomScaleNormal="85" zoomScaleSheetLayoutView="55" workbookViewId="0">
      <selection activeCell="BB73" sqref="BB73:BO74"/>
    </sheetView>
  </sheetViews>
  <sheetFormatPr defaultColWidth="0" defaultRowHeight="13.5" customHeight="1" zeroHeight="1" x14ac:dyDescent="0.15"/>
  <cols>
    <col min="1" max="1" width="6.375" style="1268" customWidth="1"/>
    <col min="2" max="107" width="2.5" style="1268" customWidth="1"/>
    <col min="108" max="108" width="6.125" style="1276" customWidth="1"/>
    <col min="109" max="109" width="5.875" style="1275"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x14ac:dyDescent="0.15">
      <c r="A1" s="1266"/>
      <c r="B1" s="1267"/>
      <c r="DD1" s="1268"/>
      <c r="DE1" s="1268"/>
    </row>
    <row r="2" spans="1:143" ht="25.5" customHeight="1" x14ac:dyDescent="0.15">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68"/>
      <c r="DE2" s="1268"/>
    </row>
    <row r="3" spans="1:143" ht="25.5" customHeight="1" x14ac:dyDescent="0.15">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68"/>
      <c r="DE3" s="1268"/>
    </row>
    <row r="4" spans="1:143" s="290" customFormat="1" x14ac:dyDescent="0.15">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8"/>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8"/>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8"/>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8"/>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8"/>
      <c r="DE19" s="1268"/>
    </row>
    <row r="20" spans="1:351" x14ac:dyDescent="0.15">
      <c r="DD20" s="1268"/>
      <c r="DE20" s="1268"/>
    </row>
    <row r="21" spans="1:351" ht="17.25" x14ac:dyDescent="0.15">
      <c r="B21" s="1270"/>
      <c r="C21" s="1271"/>
      <c r="D21" s="1271"/>
      <c r="E21" s="1271"/>
      <c r="F21" s="1271"/>
      <c r="G21" s="1271"/>
      <c r="H21" s="1271"/>
      <c r="I21" s="1271"/>
      <c r="J21" s="1271"/>
      <c r="K21" s="1271"/>
      <c r="L21" s="1271"/>
      <c r="M21" s="1271"/>
      <c r="N21" s="1272"/>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2"/>
      <c r="AU21" s="1271"/>
      <c r="AV21" s="1271"/>
      <c r="AW21" s="1271"/>
      <c r="AX21" s="1271"/>
      <c r="AY21" s="1271"/>
      <c r="AZ21" s="1271"/>
      <c r="BA21" s="1271"/>
      <c r="BB21" s="1271"/>
      <c r="BC21" s="1271"/>
      <c r="BD21" s="1271"/>
      <c r="BE21" s="1271"/>
      <c r="BF21" s="1272"/>
      <c r="BG21" s="1271"/>
      <c r="BH21" s="1271"/>
      <c r="BI21" s="1271"/>
      <c r="BJ21" s="1271"/>
      <c r="BK21" s="1271"/>
      <c r="BL21" s="1271"/>
      <c r="BM21" s="1271"/>
      <c r="BN21" s="1271"/>
      <c r="BO21" s="1271"/>
      <c r="BP21" s="1271"/>
      <c r="BQ21" s="1271"/>
      <c r="BR21" s="1272"/>
      <c r="BS21" s="1271"/>
      <c r="BT21" s="1271"/>
      <c r="BU21" s="1271"/>
      <c r="BV21" s="1271"/>
      <c r="BW21" s="1271"/>
      <c r="BX21" s="1271"/>
      <c r="BY21" s="1271"/>
      <c r="BZ21" s="1271"/>
      <c r="CA21" s="1271"/>
      <c r="CB21" s="1271"/>
      <c r="CC21" s="1271"/>
      <c r="CD21" s="1272"/>
      <c r="CE21" s="1271"/>
      <c r="CF21" s="1271"/>
      <c r="CG21" s="1271"/>
      <c r="CH21" s="1271"/>
      <c r="CI21" s="1271"/>
      <c r="CJ21" s="1271"/>
      <c r="CK21" s="1271"/>
      <c r="CL21" s="1271"/>
      <c r="CM21" s="1271"/>
      <c r="CN21" s="1271"/>
      <c r="CO21" s="1271"/>
      <c r="CP21" s="1272"/>
      <c r="CQ21" s="1271"/>
      <c r="CR21" s="1271"/>
      <c r="CS21" s="1271"/>
      <c r="CT21" s="1271"/>
      <c r="CU21" s="1271"/>
      <c r="CV21" s="1271"/>
      <c r="CW21" s="1271"/>
      <c r="CX21" s="1271"/>
      <c r="CY21" s="1271"/>
      <c r="CZ21" s="1271"/>
      <c r="DA21" s="1271"/>
      <c r="DB21" s="1272"/>
      <c r="DC21" s="1271"/>
      <c r="DD21" s="1273"/>
      <c r="DE21" s="1268"/>
      <c r="MM21" s="1274"/>
    </row>
    <row r="22" spans="1:351" ht="17.25" x14ac:dyDescent="0.15">
      <c r="B22" s="1275"/>
      <c r="MM22" s="1274"/>
    </row>
    <row r="23" spans="1:351" x14ac:dyDescent="0.15">
      <c r="B23" s="1275"/>
    </row>
    <row r="24" spans="1:351" x14ac:dyDescent="0.15">
      <c r="B24" s="1275"/>
    </row>
    <row r="25" spans="1:351" x14ac:dyDescent="0.15">
      <c r="B25" s="1275"/>
    </row>
    <row r="26" spans="1:351" x14ac:dyDescent="0.15">
      <c r="B26" s="1275"/>
    </row>
    <row r="27" spans="1:351" x14ac:dyDescent="0.15">
      <c r="B27" s="1275"/>
    </row>
    <row r="28" spans="1:351" x14ac:dyDescent="0.15">
      <c r="B28" s="1275"/>
    </row>
    <row r="29" spans="1:351" x14ac:dyDescent="0.15">
      <c r="B29" s="1275"/>
    </row>
    <row r="30" spans="1:351" x14ac:dyDescent="0.15">
      <c r="B30" s="1275"/>
    </row>
    <row r="31" spans="1:351" x14ac:dyDescent="0.15">
      <c r="B31" s="1275"/>
    </row>
    <row r="32" spans="1:351" x14ac:dyDescent="0.15">
      <c r="B32" s="1275"/>
    </row>
    <row r="33" spans="2:109" x14ac:dyDescent="0.15">
      <c r="B33" s="1275"/>
    </row>
    <row r="34" spans="2:109" x14ac:dyDescent="0.15">
      <c r="B34" s="1275"/>
    </row>
    <row r="35" spans="2:109" x14ac:dyDescent="0.15">
      <c r="B35" s="1275"/>
    </row>
    <row r="36" spans="2:109" x14ac:dyDescent="0.15">
      <c r="B36" s="1275"/>
    </row>
    <row r="37" spans="2:109" x14ac:dyDescent="0.15">
      <c r="B37" s="1275"/>
    </row>
    <row r="38" spans="2:109" x14ac:dyDescent="0.15">
      <c r="B38" s="1275"/>
    </row>
    <row r="39" spans="2:109" x14ac:dyDescent="0.15">
      <c r="B39" s="1277"/>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9"/>
    </row>
    <row r="40" spans="2:109" x14ac:dyDescent="0.15">
      <c r="B40" s="1280"/>
      <c r="DD40" s="1280"/>
      <c r="DE40" s="1268"/>
    </row>
    <row r="41" spans="2:109" ht="17.25" x14ac:dyDescent="0.15">
      <c r="B41" s="1281" t="s">
        <v>613</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3"/>
    </row>
    <row r="42" spans="2:109" x14ac:dyDescent="0.15">
      <c r="B42" s="1275"/>
      <c r="G42" s="1282"/>
      <c r="I42" s="1283"/>
      <c r="J42" s="1283"/>
      <c r="K42" s="1283"/>
      <c r="AM42" s="1282"/>
      <c r="AN42" s="1282" t="s">
        <v>614</v>
      </c>
      <c r="AP42" s="1283"/>
      <c r="AQ42" s="1283"/>
      <c r="AR42" s="1283"/>
      <c r="AY42" s="1282"/>
      <c r="BA42" s="1283"/>
      <c r="BB42" s="1283"/>
      <c r="BC42" s="1283"/>
      <c r="BK42" s="1282"/>
      <c r="BM42" s="1283"/>
      <c r="BN42" s="1283"/>
      <c r="BO42" s="1283"/>
      <c r="BW42" s="1282"/>
      <c r="BY42" s="1283"/>
      <c r="BZ42" s="1283"/>
      <c r="CA42" s="1283"/>
      <c r="CI42" s="1282"/>
      <c r="CK42" s="1283"/>
      <c r="CL42" s="1283"/>
      <c r="CM42" s="1283"/>
      <c r="CU42" s="1282"/>
      <c r="CW42" s="1283"/>
      <c r="CX42" s="1283"/>
      <c r="CY42" s="1283"/>
    </row>
    <row r="43" spans="2:109" ht="13.5" customHeight="1" x14ac:dyDescent="0.15">
      <c r="B43" s="1275"/>
      <c r="AN43" s="1284" t="s">
        <v>615</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12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12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12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12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1275"/>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x14ac:dyDescent="0.15">
      <c r="B49" s="1275"/>
      <c r="AN49" s="1268" t="s">
        <v>616</v>
      </c>
    </row>
    <row r="50" spans="1:109" x14ac:dyDescent="0.15">
      <c r="B50" s="1275"/>
      <c r="G50" s="1294"/>
      <c r="H50" s="1294"/>
      <c r="I50" s="1294"/>
      <c r="J50" s="1294"/>
      <c r="K50" s="1295"/>
      <c r="L50" s="1295"/>
      <c r="M50" s="1296"/>
      <c r="N50" s="1296"/>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300" t="s">
        <v>563</v>
      </c>
      <c r="BQ50" s="1300"/>
      <c r="BR50" s="1300"/>
      <c r="BS50" s="1300"/>
      <c r="BT50" s="1300"/>
      <c r="BU50" s="1300"/>
      <c r="BV50" s="1300"/>
      <c r="BW50" s="1300"/>
      <c r="BX50" s="1300" t="s">
        <v>564</v>
      </c>
      <c r="BY50" s="1300"/>
      <c r="BZ50" s="1300"/>
      <c r="CA50" s="1300"/>
      <c r="CB50" s="1300"/>
      <c r="CC50" s="1300"/>
      <c r="CD50" s="1300"/>
      <c r="CE50" s="1300"/>
      <c r="CF50" s="1300" t="s">
        <v>565</v>
      </c>
      <c r="CG50" s="1300"/>
      <c r="CH50" s="1300"/>
      <c r="CI50" s="1300"/>
      <c r="CJ50" s="1300"/>
      <c r="CK50" s="1300"/>
      <c r="CL50" s="1300"/>
      <c r="CM50" s="1300"/>
      <c r="CN50" s="1300" t="s">
        <v>566</v>
      </c>
      <c r="CO50" s="1300"/>
      <c r="CP50" s="1300"/>
      <c r="CQ50" s="1300"/>
      <c r="CR50" s="1300"/>
      <c r="CS50" s="1300"/>
      <c r="CT50" s="1300"/>
      <c r="CU50" s="1300"/>
      <c r="CV50" s="1300" t="s">
        <v>567</v>
      </c>
      <c r="CW50" s="1300"/>
      <c r="CX50" s="1300"/>
      <c r="CY50" s="1300"/>
      <c r="CZ50" s="1300"/>
      <c r="DA50" s="1300"/>
      <c r="DB50" s="1300"/>
      <c r="DC50" s="1300"/>
    </row>
    <row r="51" spans="1:109" ht="13.5" customHeight="1" x14ac:dyDescent="0.15">
      <c r="B51" s="1275"/>
      <c r="G51" s="1301"/>
      <c r="H51" s="1301"/>
      <c r="I51" s="1302"/>
      <c r="J51" s="1302"/>
      <c r="K51" s="1303"/>
      <c r="L51" s="1303"/>
      <c r="M51" s="1303"/>
      <c r="N51" s="1303"/>
      <c r="AM51" s="1293"/>
      <c r="AN51" s="1304" t="s">
        <v>617</v>
      </c>
      <c r="AO51" s="1304"/>
      <c r="AP51" s="1304"/>
      <c r="AQ51" s="1304"/>
      <c r="AR51" s="1304"/>
      <c r="AS51" s="1304"/>
      <c r="AT51" s="1304"/>
      <c r="AU51" s="1304"/>
      <c r="AV51" s="1304"/>
      <c r="AW51" s="1304"/>
      <c r="AX51" s="1304"/>
      <c r="AY51" s="1304"/>
      <c r="AZ51" s="1304"/>
      <c r="BA51" s="1304"/>
      <c r="BB51" s="1304" t="s">
        <v>618</v>
      </c>
      <c r="BC51" s="1304"/>
      <c r="BD51" s="1304"/>
      <c r="BE51" s="1304"/>
      <c r="BF51" s="1304"/>
      <c r="BG51" s="1304"/>
      <c r="BH51" s="1304"/>
      <c r="BI51" s="1304"/>
      <c r="BJ51" s="1304"/>
      <c r="BK51" s="1304"/>
      <c r="BL51" s="1304"/>
      <c r="BM51" s="1304"/>
      <c r="BN51" s="1304"/>
      <c r="BO51" s="1304"/>
      <c r="BP51" s="1305"/>
      <c r="BQ51" s="1306"/>
      <c r="BR51" s="1306"/>
      <c r="BS51" s="1306"/>
      <c r="BT51" s="1306"/>
      <c r="BU51" s="1306"/>
      <c r="BV51" s="1306"/>
      <c r="BW51" s="1306"/>
      <c r="BX51" s="1305"/>
      <c r="BY51" s="1306"/>
      <c r="BZ51" s="1306"/>
      <c r="CA51" s="1306"/>
      <c r="CB51" s="1306"/>
      <c r="CC51" s="1306"/>
      <c r="CD51" s="1306"/>
      <c r="CE51" s="1306"/>
      <c r="CF51" s="1306">
        <v>43.9</v>
      </c>
      <c r="CG51" s="1306"/>
      <c r="CH51" s="1306"/>
      <c r="CI51" s="1306"/>
      <c r="CJ51" s="1306"/>
      <c r="CK51" s="1306"/>
      <c r="CL51" s="1306"/>
      <c r="CM51" s="1306"/>
      <c r="CN51" s="1306">
        <v>43.1</v>
      </c>
      <c r="CO51" s="1306"/>
      <c r="CP51" s="1306"/>
      <c r="CQ51" s="1306"/>
      <c r="CR51" s="1306"/>
      <c r="CS51" s="1306"/>
      <c r="CT51" s="1306"/>
      <c r="CU51" s="1306"/>
      <c r="CV51" s="1306">
        <v>33.6</v>
      </c>
      <c r="CW51" s="1306"/>
      <c r="CX51" s="1306"/>
      <c r="CY51" s="1306"/>
      <c r="CZ51" s="1306"/>
      <c r="DA51" s="1306"/>
      <c r="DB51" s="1306"/>
      <c r="DC51" s="1306"/>
    </row>
    <row r="52" spans="1:109" x14ac:dyDescent="0.15">
      <c r="B52" s="1275"/>
      <c r="G52" s="1301"/>
      <c r="H52" s="1301"/>
      <c r="I52" s="1302"/>
      <c r="J52" s="1302"/>
      <c r="K52" s="1303"/>
      <c r="L52" s="1303"/>
      <c r="M52" s="1303"/>
      <c r="N52" s="1303"/>
      <c r="AM52" s="129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1283"/>
      <c r="B53" s="1275"/>
      <c r="G53" s="1301"/>
      <c r="H53" s="1301"/>
      <c r="I53" s="1294"/>
      <c r="J53" s="1294"/>
      <c r="K53" s="1303"/>
      <c r="L53" s="1303"/>
      <c r="M53" s="1303"/>
      <c r="N53" s="1303"/>
      <c r="AM53" s="1293"/>
      <c r="AN53" s="1304"/>
      <c r="AO53" s="1304"/>
      <c r="AP53" s="1304"/>
      <c r="AQ53" s="1304"/>
      <c r="AR53" s="1304"/>
      <c r="AS53" s="1304"/>
      <c r="AT53" s="1304"/>
      <c r="AU53" s="1304"/>
      <c r="AV53" s="1304"/>
      <c r="AW53" s="1304"/>
      <c r="AX53" s="1304"/>
      <c r="AY53" s="1304"/>
      <c r="AZ53" s="1304"/>
      <c r="BA53" s="1304"/>
      <c r="BB53" s="1304" t="s">
        <v>619</v>
      </c>
      <c r="BC53" s="1304"/>
      <c r="BD53" s="1304"/>
      <c r="BE53" s="1304"/>
      <c r="BF53" s="1304"/>
      <c r="BG53" s="1304"/>
      <c r="BH53" s="1304"/>
      <c r="BI53" s="1304"/>
      <c r="BJ53" s="1304"/>
      <c r="BK53" s="1304"/>
      <c r="BL53" s="1304"/>
      <c r="BM53" s="1304"/>
      <c r="BN53" s="1304"/>
      <c r="BO53" s="1304"/>
      <c r="BP53" s="1305"/>
      <c r="BQ53" s="1306"/>
      <c r="BR53" s="1306"/>
      <c r="BS53" s="1306"/>
      <c r="BT53" s="1306"/>
      <c r="BU53" s="1306"/>
      <c r="BV53" s="1306"/>
      <c r="BW53" s="1306"/>
      <c r="BX53" s="1305"/>
      <c r="BY53" s="1306"/>
      <c r="BZ53" s="1306"/>
      <c r="CA53" s="1306"/>
      <c r="CB53" s="1306"/>
      <c r="CC53" s="1306"/>
      <c r="CD53" s="1306"/>
      <c r="CE53" s="1306"/>
      <c r="CF53" s="1306">
        <v>56.3</v>
      </c>
      <c r="CG53" s="1306"/>
      <c r="CH53" s="1306"/>
      <c r="CI53" s="1306"/>
      <c r="CJ53" s="1306"/>
      <c r="CK53" s="1306"/>
      <c r="CL53" s="1306"/>
      <c r="CM53" s="1306"/>
      <c r="CN53" s="1306">
        <v>57.8</v>
      </c>
      <c r="CO53" s="1306"/>
      <c r="CP53" s="1306"/>
      <c r="CQ53" s="1306"/>
      <c r="CR53" s="1306"/>
      <c r="CS53" s="1306"/>
      <c r="CT53" s="1306"/>
      <c r="CU53" s="1306"/>
      <c r="CV53" s="1306">
        <v>58.8</v>
      </c>
      <c r="CW53" s="1306"/>
      <c r="CX53" s="1306"/>
      <c r="CY53" s="1306"/>
      <c r="CZ53" s="1306"/>
      <c r="DA53" s="1306"/>
      <c r="DB53" s="1306"/>
      <c r="DC53" s="1306"/>
    </row>
    <row r="54" spans="1:109" x14ac:dyDescent="0.15">
      <c r="A54" s="1283"/>
      <c r="B54" s="1275"/>
      <c r="G54" s="1301"/>
      <c r="H54" s="1301"/>
      <c r="I54" s="1294"/>
      <c r="J54" s="1294"/>
      <c r="K54" s="1303"/>
      <c r="L54" s="1303"/>
      <c r="M54" s="1303"/>
      <c r="N54" s="1303"/>
      <c r="AM54" s="129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1283"/>
      <c r="B55" s="1275"/>
      <c r="G55" s="1294"/>
      <c r="H55" s="1294"/>
      <c r="I55" s="1294"/>
      <c r="J55" s="1294"/>
      <c r="K55" s="1303"/>
      <c r="L55" s="1303"/>
      <c r="M55" s="1303"/>
      <c r="N55" s="1303"/>
      <c r="AN55" s="1300" t="s">
        <v>620</v>
      </c>
      <c r="AO55" s="1300"/>
      <c r="AP55" s="1300"/>
      <c r="AQ55" s="1300"/>
      <c r="AR55" s="1300"/>
      <c r="AS55" s="1300"/>
      <c r="AT55" s="1300"/>
      <c r="AU55" s="1300"/>
      <c r="AV55" s="1300"/>
      <c r="AW55" s="1300"/>
      <c r="AX55" s="1300"/>
      <c r="AY55" s="1300"/>
      <c r="AZ55" s="1300"/>
      <c r="BA55" s="1300"/>
      <c r="BB55" s="1304" t="s">
        <v>621</v>
      </c>
      <c r="BC55" s="1304"/>
      <c r="BD55" s="1304"/>
      <c r="BE55" s="1304"/>
      <c r="BF55" s="1304"/>
      <c r="BG55" s="1304"/>
      <c r="BH55" s="1304"/>
      <c r="BI55" s="1304"/>
      <c r="BJ55" s="1304"/>
      <c r="BK55" s="1304"/>
      <c r="BL55" s="1304"/>
      <c r="BM55" s="1304"/>
      <c r="BN55" s="1304"/>
      <c r="BO55" s="1304"/>
      <c r="BP55" s="1305"/>
      <c r="BQ55" s="1306"/>
      <c r="BR55" s="1306"/>
      <c r="BS55" s="1306"/>
      <c r="BT55" s="1306"/>
      <c r="BU55" s="1306"/>
      <c r="BV55" s="1306"/>
      <c r="BW55" s="1306"/>
      <c r="BX55" s="1305"/>
      <c r="BY55" s="1306"/>
      <c r="BZ55" s="1306"/>
      <c r="CA55" s="1306"/>
      <c r="CB55" s="1306"/>
      <c r="CC55" s="1306"/>
      <c r="CD55" s="1306"/>
      <c r="CE55" s="1306"/>
      <c r="CF55" s="1306">
        <v>54.6</v>
      </c>
      <c r="CG55" s="1306"/>
      <c r="CH55" s="1306"/>
      <c r="CI55" s="1306"/>
      <c r="CJ55" s="1306"/>
      <c r="CK55" s="1306"/>
      <c r="CL55" s="1306"/>
      <c r="CM55" s="1306"/>
      <c r="CN55" s="1306">
        <v>53.2</v>
      </c>
      <c r="CO55" s="1306"/>
      <c r="CP55" s="1306"/>
      <c r="CQ55" s="1306"/>
      <c r="CR55" s="1306"/>
      <c r="CS55" s="1306"/>
      <c r="CT55" s="1306"/>
      <c r="CU55" s="1306"/>
      <c r="CV55" s="1306">
        <v>47.9</v>
      </c>
      <c r="CW55" s="1306"/>
      <c r="CX55" s="1306"/>
      <c r="CY55" s="1306"/>
      <c r="CZ55" s="1306"/>
      <c r="DA55" s="1306"/>
      <c r="DB55" s="1306"/>
      <c r="DC55" s="1306"/>
    </row>
    <row r="56" spans="1:109" x14ac:dyDescent="0.15">
      <c r="A56" s="1283"/>
      <c r="B56" s="1275"/>
      <c r="G56" s="1294"/>
      <c r="H56" s="1294"/>
      <c r="I56" s="1294"/>
      <c r="J56" s="1294"/>
      <c r="K56" s="1303"/>
      <c r="L56" s="1303"/>
      <c r="M56" s="1303"/>
      <c r="N56" s="1303"/>
      <c r="AN56" s="1300"/>
      <c r="AO56" s="1300"/>
      <c r="AP56" s="1300"/>
      <c r="AQ56" s="1300"/>
      <c r="AR56" s="1300"/>
      <c r="AS56" s="1300"/>
      <c r="AT56" s="1300"/>
      <c r="AU56" s="1300"/>
      <c r="AV56" s="1300"/>
      <c r="AW56" s="1300"/>
      <c r="AX56" s="1300"/>
      <c r="AY56" s="1300"/>
      <c r="AZ56" s="1300"/>
      <c r="BA56" s="1300"/>
      <c r="BB56" s="1304"/>
      <c r="BC56" s="1304"/>
      <c r="BD56" s="1304"/>
      <c r="BE56" s="1304"/>
      <c r="BF56" s="1304"/>
      <c r="BG56" s="1304"/>
      <c r="BH56" s="1304"/>
      <c r="BI56" s="1304"/>
      <c r="BJ56" s="1304"/>
      <c r="BK56" s="1304"/>
      <c r="BL56" s="1304"/>
      <c r="BM56" s="1304"/>
      <c r="BN56" s="1304"/>
      <c r="BO56" s="130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1283" customFormat="1" x14ac:dyDescent="0.15">
      <c r="B57" s="1307"/>
      <c r="G57" s="1294"/>
      <c r="H57" s="1294"/>
      <c r="I57" s="1308"/>
      <c r="J57" s="1308"/>
      <c r="K57" s="1303"/>
      <c r="L57" s="1303"/>
      <c r="M57" s="1303"/>
      <c r="N57" s="1303"/>
      <c r="AM57" s="1268"/>
      <c r="AN57" s="1300"/>
      <c r="AO57" s="1300"/>
      <c r="AP57" s="1300"/>
      <c r="AQ57" s="1300"/>
      <c r="AR57" s="1300"/>
      <c r="AS57" s="1300"/>
      <c r="AT57" s="1300"/>
      <c r="AU57" s="1300"/>
      <c r="AV57" s="1300"/>
      <c r="AW57" s="1300"/>
      <c r="AX57" s="1300"/>
      <c r="AY57" s="1300"/>
      <c r="AZ57" s="1300"/>
      <c r="BA57" s="1300"/>
      <c r="BB57" s="1304" t="s">
        <v>619</v>
      </c>
      <c r="BC57" s="1304"/>
      <c r="BD57" s="1304"/>
      <c r="BE57" s="1304"/>
      <c r="BF57" s="1304"/>
      <c r="BG57" s="1304"/>
      <c r="BH57" s="1304"/>
      <c r="BI57" s="1304"/>
      <c r="BJ57" s="1304"/>
      <c r="BK57" s="1304"/>
      <c r="BL57" s="1304"/>
      <c r="BM57" s="1304"/>
      <c r="BN57" s="1304"/>
      <c r="BO57" s="1304"/>
      <c r="BP57" s="1305"/>
      <c r="BQ57" s="1306"/>
      <c r="BR57" s="1306"/>
      <c r="BS57" s="1306"/>
      <c r="BT57" s="1306"/>
      <c r="BU57" s="1306"/>
      <c r="BV57" s="1306"/>
      <c r="BW57" s="1306"/>
      <c r="BX57" s="1305"/>
      <c r="BY57" s="1306"/>
      <c r="BZ57" s="1306"/>
      <c r="CA57" s="1306"/>
      <c r="CB57" s="1306"/>
      <c r="CC57" s="1306"/>
      <c r="CD57" s="1306"/>
      <c r="CE57" s="1306"/>
      <c r="CF57" s="1306">
        <v>58.3</v>
      </c>
      <c r="CG57" s="1306"/>
      <c r="CH57" s="1306"/>
      <c r="CI57" s="1306"/>
      <c r="CJ57" s="1306"/>
      <c r="CK57" s="1306"/>
      <c r="CL57" s="1306"/>
      <c r="CM57" s="1306"/>
      <c r="CN57" s="1306">
        <v>59.6</v>
      </c>
      <c r="CO57" s="1306"/>
      <c r="CP57" s="1306"/>
      <c r="CQ57" s="1306"/>
      <c r="CR57" s="1306"/>
      <c r="CS57" s="1306"/>
      <c r="CT57" s="1306"/>
      <c r="CU57" s="1306"/>
      <c r="CV57" s="1306">
        <v>60.5</v>
      </c>
      <c r="CW57" s="1306"/>
      <c r="CX57" s="1306"/>
      <c r="CY57" s="1306"/>
      <c r="CZ57" s="1306"/>
      <c r="DA57" s="1306"/>
      <c r="DB57" s="1306"/>
      <c r="DC57" s="1306"/>
      <c r="DD57" s="1309"/>
      <c r="DE57" s="1307"/>
    </row>
    <row r="58" spans="1:109" s="1283" customFormat="1" x14ac:dyDescent="0.15">
      <c r="A58" s="1268"/>
      <c r="B58" s="1307"/>
      <c r="G58" s="1294"/>
      <c r="H58" s="1294"/>
      <c r="I58" s="1308"/>
      <c r="J58" s="1308"/>
      <c r="K58" s="1303"/>
      <c r="L58" s="1303"/>
      <c r="M58" s="1303"/>
      <c r="N58" s="1303"/>
      <c r="AM58" s="1268"/>
      <c r="AN58" s="1300"/>
      <c r="AO58" s="1300"/>
      <c r="AP58" s="1300"/>
      <c r="AQ58" s="1300"/>
      <c r="AR58" s="1300"/>
      <c r="AS58" s="1300"/>
      <c r="AT58" s="1300"/>
      <c r="AU58" s="1300"/>
      <c r="AV58" s="1300"/>
      <c r="AW58" s="1300"/>
      <c r="AX58" s="1300"/>
      <c r="AY58" s="1300"/>
      <c r="AZ58" s="1300"/>
      <c r="BA58" s="1300"/>
      <c r="BB58" s="1304"/>
      <c r="BC58" s="1304"/>
      <c r="BD58" s="1304"/>
      <c r="BE58" s="1304"/>
      <c r="BF58" s="1304"/>
      <c r="BG58" s="1304"/>
      <c r="BH58" s="1304"/>
      <c r="BI58" s="1304"/>
      <c r="BJ58" s="1304"/>
      <c r="BK58" s="1304"/>
      <c r="BL58" s="1304"/>
      <c r="BM58" s="1304"/>
      <c r="BN58" s="1304"/>
      <c r="BO58" s="130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1309"/>
      <c r="DE58" s="1307"/>
    </row>
    <row r="59" spans="1:109" s="1283" customFormat="1" x14ac:dyDescent="0.15">
      <c r="A59" s="1268"/>
      <c r="B59" s="1307"/>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7"/>
    </row>
    <row r="60" spans="1:109" s="1283" customFormat="1" x14ac:dyDescent="0.15">
      <c r="A60" s="1268"/>
      <c r="B60" s="1307"/>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7"/>
    </row>
    <row r="61" spans="1:109" s="1283" customFormat="1" x14ac:dyDescent="0.15">
      <c r="A61" s="1268"/>
      <c r="B61" s="1311"/>
      <c r="C61" s="1312"/>
      <c r="D61" s="1312"/>
      <c r="E61" s="1312"/>
      <c r="F61" s="1312"/>
      <c r="G61" s="1312"/>
      <c r="H61" s="1312"/>
      <c r="I61" s="1312"/>
      <c r="J61" s="1312"/>
      <c r="K61" s="1312"/>
      <c r="L61" s="1312"/>
      <c r="M61" s="1313"/>
      <c r="N61" s="1313"/>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3"/>
      <c r="AT61" s="1313"/>
      <c r="AU61" s="1312"/>
      <c r="AV61" s="1312"/>
      <c r="AW61" s="1312"/>
      <c r="AX61" s="1312"/>
      <c r="AY61" s="1312"/>
      <c r="AZ61" s="1312"/>
      <c r="BA61" s="1312"/>
      <c r="BB61" s="1312"/>
      <c r="BC61" s="1312"/>
      <c r="BD61" s="1312"/>
      <c r="BE61" s="1313"/>
      <c r="BF61" s="1313"/>
      <c r="BG61" s="1312"/>
      <c r="BH61" s="1312"/>
      <c r="BI61" s="1312"/>
      <c r="BJ61" s="1312"/>
      <c r="BK61" s="1312"/>
      <c r="BL61" s="1312"/>
      <c r="BM61" s="1312"/>
      <c r="BN61" s="1312"/>
      <c r="BO61" s="1312"/>
      <c r="BP61" s="1312"/>
      <c r="BQ61" s="1313"/>
      <c r="BR61" s="1313"/>
      <c r="BS61" s="1312"/>
      <c r="BT61" s="1312"/>
      <c r="BU61" s="1312"/>
      <c r="BV61" s="1312"/>
      <c r="BW61" s="1312"/>
      <c r="BX61" s="1312"/>
      <c r="BY61" s="1312"/>
      <c r="BZ61" s="1312"/>
      <c r="CA61" s="1312"/>
      <c r="CB61" s="1312"/>
      <c r="CC61" s="1313"/>
      <c r="CD61" s="1313"/>
      <c r="CE61" s="1312"/>
      <c r="CF61" s="1312"/>
      <c r="CG61" s="1312"/>
      <c r="CH61" s="1312"/>
      <c r="CI61" s="1312"/>
      <c r="CJ61" s="1312"/>
      <c r="CK61" s="1312"/>
      <c r="CL61" s="1312"/>
      <c r="CM61" s="1312"/>
      <c r="CN61" s="1312"/>
      <c r="CO61" s="1313"/>
      <c r="CP61" s="1313"/>
      <c r="CQ61" s="1312"/>
      <c r="CR61" s="1312"/>
      <c r="CS61" s="1312"/>
      <c r="CT61" s="1312"/>
      <c r="CU61" s="1312"/>
      <c r="CV61" s="1312"/>
      <c r="CW61" s="1312"/>
      <c r="CX61" s="1312"/>
      <c r="CY61" s="1312"/>
      <c r="CZ61" s="1312"/>
      <c r="DA61" s="1313"/>
      <c r="DB61" s="1313"/>
      <c r="DC61" s="1313"/>
      <c r="DD61" s="1314"/>
      <c r="DE61" s="1307"/>
    </row>
    <row r="62" spans="1:109" x14ac:dyDescent="0.15">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68"/>
    </row>
    <row r="63" spans="1:109" ht="17.25" x14ac:dyDescent="0.15">
      <c r="B63" s="1315" t="s">
        <v>622</v>
      </c>
    </row>
    <row r="64" spans="1:109" x14ac:dyDescent="0.15">
      <c r="B64" s="1275"/>
      <c r="G64" s="1282"/>
      <c r="I64" s="1316"/>
      <c r="J64" s="1316"/>
      <c r="K64" s="1316"/>
      <c r="L64" s="1316"/>
      <c r="M64" s="1316"/>
      <c r="N64" s="1317"/>
      <c r="AM64" s="1282"/>
      <c r="AN64" s="1282" t="s">
        <v>614</v>
      </c>
      <c r="AP64" s="1283"/>
      <c r="AQ64" s="1283"/>
      <c r="AR64" s="1283"/>
      <c r="AY64" s="1282"/>
      <c r="BA64" s="1283"/>
      <c r="BB64" s="1283"/>
      <c r="BC64" s="1283"/>
      <c r="BK64" s="1282"/>
      <c r="BM64" s="1283"/>
      <c r="BN64" s="1283"/>
      <c r="BO64" s="1283"/>
      <c r="BW64" s="1282"/>
      <c r="BY64" s="1283"/>
      <c r="BZ64" s="1283"/>
      <c r="CA64" s="1283"/>
      <c r="CI64" s="1282"/>
      <c r="CK64" s="1283"/>
      <c r="CL64" s="1283"/>
      <c r="CM64" s="1283"/>
      <c r="CU64" s="1282"/>
      <c r="CW64" s="1283"/>
      <c r="CX64" s="1283"/>
      <c r="CY64" s="1283"/>
    </row>
    <row r="65" spans="2:107" x14ac:dyDescent="0.15">
      <c r="B65" s="1275"/>
      <c r="AN65" s="1284" t="s">
        <v>623</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12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12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12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12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1275"/>
      <c r="H70" s="1318"/>
      <c r="I70" s="1318"/>
      <c r="J70" s="1319"/>
      <c r="K70" s="1319"/>
      <c r="L70" s="1320"/>
      <c r="M70" s="1319"/>
      <c r="N70" s="1320"/>
      <c r="AN70" s="1293"/>
      <c r="AO70" s="1293"/>
      <c r="AP70" s="1293"/>
      <c r="AZ70" s="1293"/>
      <c r="BA70" s="1293"/>
      <c r="BB70" s="1293"/>
      <c r="BL70" s="1293"/>
      <c r="BM70" s="1293"/>
      <c r="BN70" s="1293"/>
      <c r="BX70" s="1293"/>
      <c r="BY70" s="1293"/>
      <c r="BZ70" s="1293"/>
      <c r="CJ70" s="1293"/>
      <c r="CK70" s="1293"/>
      <c r="CL70" s="1293"/>
      <c r="CV70" s="1293"/>
      <c r="CW70" s="1293"/>
      <c r="CX70" s="1293"/>
    </row>
    <row r="71" spans="2:107" x14ac:dyDescent="0.15">
      <c r="B71" s="1275"/>
      <c r="G71" s="1321"/>
      <c r="I71" s="1322"/>
      <c r="J71" s="1319"/>
      <c r="K71" s="1319"/>
      <c r="L71" s="1320"/>
      <c r="M71" s="1319"/>
      <c r="N71" s="1320"/>
      <c r="AM71" s="1321"/>
      <c r="AN71" s="1268" t="s">
        <v>616</v>
      </c>
    </row>
    <row r="72" spans="2:107" x14ac:dyDescent="0.15">
      <c r="B72" s="1275"/>
      <c r="G72" s="1294"/>
      <c r="H72" s="1294"/>
      <c r="I72" s="1294"/>
      <c r="J72" s="1294"/>
      <c r="K72" s="1295"/>
      <c r="L72" s="1295"/>
      <c r="M72" s="1296"/>
      <c r="N72" s="1296"/>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300" t="s">
        <v>563</v>
      </c>
      <c r="BQ72" s="1300"/>
      <c r="BR72" s="1300"/>
      <c r="BS72" s="1300"/>
      <c r="BT72" s="1300"/>
      <c r="BU72" s="1300"/>
      <c r="BV72" s="1300"/>
      <c r="BW72" s="1300"/>
      <c r="BX72" s="1300" t="s">
        <v>564</v>
      </c>
      <c r="BY72" s="1300"/>
      <c r="BZ72" s="1300"/>
      <c r="CA72" s="1300"/>
      <c r="CB72" s="1300"/>
      <c r="CC72" s="1300"/>
      <c r="CD72" s="1300"/>
      <c r="CE72" s="1300"/>
      <c r="CF72" s="1300" t="s">
        <v>565</v>
      </c>
      <c r="CG72" s="1300"/>
      <c r="CH72" s="1300"/>
      <c r="CI72" s="1300"/>
      <c r="CJ72" s="1300"/>
      <c r="CK72" s="1300"/>
      <c r="CL72" s="1300"/>
      <c r="CM72" s="1300"/>
      <c r="CN72" s="1300" t="s">
        <v>566</v>
      </c>
      <c r="CO72" s="1300"/>
      <c r="CP72" s="1300"/>
      <c r="CQ72" s="1300"/>
      <c r="CR72" s="1300"/>
      <c r="CS72" s="1300"/>
      <c r="CT72" s="1300"/>
      <c r="CU72" s="1300"/>
      <c r="CV72" s="1300" t="s">
        <v>567</v>
      </c>
      <c r="CW72" s="1300"/>
      <c r="CX72" s="1300"/>
      <c r="CY72" s="1300"/>
      <c r="CZ72" s="1300"/>
      <c r="DA72" s="1300"/>
      <c r="DB72" s="1300"/>
      <c r="DC72" s="1300"/>
    </row>
    <row r="73" spans="2:107" x14ac:dyDescent="0.15">
      <c r="B73" s="1275"/>
      <c r="G73" s="1301"/>
      <c r="H73" s="1301"/>
      <c r="I73" s="1301"/>
      <c r="J73" s="1301"/>
      <c r="K73" s="1323"/>
      <c r="L73" s="1323"/>
      <c r="M73" s="1323"/>
      <c r="N73" s="1323"/>
      <c r="AM73" s="1293"/>
      <c r="AN73" s="1304" t="s">
        <v>617</v>
      </c>
      <c r="AO73" s="1304"/>
      <c r="AP73" s="1304"/>
      <c r="AQ73" s="1304"/>
      <c r="AR73" s="1304"/>
      <c r="AS73" s="1304"/>
      <c r="AT73" s="1304"/>
      <c r="AU73" s="1304"/>
      <c r="AV73" s="1304"/>
      <c r="AW73" s="1304"/>
      <c r="AX73" s="1304"/>
      <c r="AY73" s="1304"/>
      <c r="AZ73" s="1304"/>
      <c r="BA73" s="1304"/>
      <c r="BB73" s="1304" t="s">
        <v>621</v>
      </c>
      <c r="BC73" s="1304"/>
      <c r="BD73" s="1304"/>
      <c r="BE73" s="1304"/>
      <c r="BF73" s="1304"/>
      <c r="BG73" s="1304"/>
      <c r="BH73" s="1304"/>
      <c r="BI73" s="1304"/>
      <c r="BJ73" s="1304"/>
      <c r="BK73" s="1304"/>
      <c r="BL73" s="1304"/>
      <c r="BM73" s="1304"/>
      <c r="BN73" s="1304"/>
      <c r="BO73" s="1304"/>
      <c r="BP73" s="1306">
        <v>67.900000000000006</v>
      </c>
      <c r="BQ73" s="1306"/>
      <c r="BR73" s="1306"/>
      <c r="BS73" s="1306"/>
      <c r="BT73" s="1306"/>
      <c r="BU73" s="1306"/>
      <c r="BV73" s="1306"/>
      <c r="BW73" s="1306"/>
      <c r="BX73" s="1306">
        <v>58.6</v>
      </c>
      <c r="BY73" s="1306"/>
      <c r="BZ73" s="1306"/>
      <c r="CA73" s="1306"/>
      <c r="CB73" s="1306"/>
      <c r="CC73" s="1306"/>
      <c r="CD73" s="1306"/>
      <c r="CE73" s="1306"/>
      <c r="CF73" s="1306">
        <v>43.9</v>
      </c>
      <c r="CG73" s="1306"/>
      <c r="CH73" s="1306"/>
      <c r="CI73" s="1306"/>
      <c r="CJ73" s="1306"/>
      <c r="CK73" s="1306"/>
      <c r="CL73" s="1306"/>
      <c r="CM73" s="1306"/>
      <c r="CN73" s="1306">
        <v>43.1</v>
      </c>
      <c r="CO73" s="1306"/>
      <c r="CP73" s="1306"/>
      <c r="CQ73" s="1306"/>
      <c r="CR73" s="1306"/>
      <c r="CS73" s="1306"/>
      <c r="CT73" s="1306"/>
      <c r="CU73" s="1306"/>
      <c r="CV73" s="1306">
        <v>33.6</v>
      </c>
      <c r="CW73" s="1306"/>
      <c r="CX73" s="1306"/>
      <c r="CY73" s="1306"/>
      <c r="CZ73" s="1306"/>
      <c r="DA73" s="1306"/>
      <c r="DB73" s="1306"/>
      <c r="DC73" s="1306"/>
    </row>
    <row r="74" spans="2:107" x14ac:dyDescent="0.15">
      <c r="B74" s="1275"/>
      <c r="G74" s="1301"/>
      <c r="H74" s="1301"/>
      <c r="I74" s="1301"/>
      <c r="J74" s="1301"/>
      <c r="K74" s="1323"/>
      <c r="L74" s="1323"/>
      <c r="M74" s="1323"/>
      <c r="N74" s="1323"/>
      <c r="AM74" s="129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1275"/>
      <c r="G75" s="1301"/>
      <c r="H75" s="1301"/>
      <c r="I75" s="1294"/>
      <c r="J75" s="1294"/>
      <c r="K75" s="1303"/>
      <c r="L75" s="1303"/>
      <c r="M75" s="1303"/>
      <c r="N75" s="1303"/>
      <c r="AM75" s="1293"/>
      <c r="AN75" s="1304"/>
      <c r="AO75" s="1304"/>
      <c r="AP75" s="1304"/>
      <c r="AQ75" s="1304"/>
      <c r="AR75" s="1304"/>
      <c r="AS75" s="1304"/>
      <c r="AT75" s="1304"/>
      <c r="AU75" s="1304"/>
      <c r="AV75" s="1304"/>
      <c r="AW75" s="1304"/>
      <c r="AX75" s="1304"/>
      <c r="AY75" s="1304"/>
      <c r="AZ75" s="1304"/>
      <c r="BA75" s="1304"/>
      <c r="BB75" s="1304" t="s">
        <v>624</v>
      </c>
      <c r="BC75" s="1304"/>
      <c r="BD75" s="1304"/>
      <c r="BE75" s="1304"/>
      <c r="BF75" s="1304"/>
      <c r="BG75" s="1304"/>
      <c r="BH75" s="1304"/>
      <c r="BI75" s="1304"/>
      <c r="BJ75" s="1304"/>
      <c r="BK75" s="1304"/>
      <c r="BL75" s="1304"/>
      <c r="BM75" s="1304"/>
      <c r="BN75" s="1304"/>
      <c r="BO75" s="1304"/>
      <c r="BP75" s="1306">
        <v>12.2</v>
      </c>
      <c r="BQ75" s="1306"/>
      <c r="BR75" s="1306"/>
      <c r="BS75" s="1306"/>
      <c r="BT75" s="1306"/>
      <c r="BU75" s="1306"/>
      <c r="BV75" s="1306"/>
      <c r="BW75" s="1306"/>
      <c r="BX75" s="1306">
        <v>11</v>
      </c>
      <c r="BY75" s="1306"/>
      <c r="BZ75" s="1306"/>
      <c r="CA75" s="1306"/>
      <c r="CB75" s="1306"/>
      <c r="CC75" s="1306"/>
      <c r="CD75" s="1306"/>
      <c r="CE75" s="1306"/>
      <c r="CF75" s="1306">
        <v>10</v>
      </c>
      <c r="CG75" s="1306"/>
      <c r="CH75" s="1306"/>
      <c r="CI75" s="1306"/>
      <c r="CJ75" s="1306"/>
      <c r="CK75" s="1306"/>
      <c r="CL75" s="1306"/>
      <c r="CM75" s="1306"/>
      <c r="CN75" s="1306">
        <v>10.6</v>
      </c>
      <c r="CO75" s="1306"/>
      <c r="CP75" s="1306"/>
      <c r="CQ75" s="1306"/>
      <c r="CR75" s="1306"/>
      <c r="CS75" s="1306"/>
      <c r="CT75" s="1306"/>
      <c r="CU75" s="1306"/>
      <c r="CV75" s="1306">
        <v>10.1</v>
      </c>
      <c r="CW75" s="1306"/>
      <c r="CX75" s="1306"/>
      <c r="CY75" s="1306"/>
      <c r="CZ75" s="1306"/>
      <c r="DA75" s="1306"/>
      <c r="DB75" s="1306"/>
      <c r="DC75" s="1306"/>
    </row>
    <row r="76" spans="2:107" x14ac:dyDescent="0.15">
      <c r="B76" s="1275"/>
      <c r="G76" s="1301"/>
      <c r="H76" s="1301"/>
      <c r="I76" s="1294"/>
      <c r="J76" s="1294"/>
      <c r="K76" s="1303"/>
      <c r="L76" s="1303"/>
      <c r="M76" s="1303"/>
      <c r="N76" s="1303"/>
      <c r="AM76" s="129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1275"/>
      <c r="G77" s="1294"/>
      <c r="H77" s="1294"/>
      <c r="I77" s="1294"/>
      <c r="J77" s="1294"/>
      <c r="K77" s="1323"/>
      <c r="L77" s="1323"/>
      <c r="M77" s="1323"/>
      <c r="N77" s="1323"/>
      <c r="AN77" s="1300" t="s">
        <v>620</v>
      </c>
      <c r="AO77" s="1300"/>
      <c r="AP77" s="1300"/>
      <c r="AQ77" s="1300"/>
      <c r="AR77" s="1300"/>
      <c r="AS77" s="1300"/>
      <c r="AT77" s="1300"/>
      <c r="AU77" s="1300"/>
      <c r="AV77" s="1300"/>
      <c r="AW77" s="1300"/>
      <c r="AX77" s="1300"/>
      <c r="AY77" s="1300"/>
      <c r="AZ77" s="1300"/>
      <c r="BA77" s="1300"/>
      <c r="BB77" s="1304" t="s">
        <v>621</v>
      </c>
      <c r="BC77" s="1304"/>
      <c r="BD77" s="1304"/>
      <c r="BE77" s="1304"/>
      <c r="BF77" s="1304"/>
      <c r="BG77" s="1304"/>
      <c r="BH77" s="1304"/>
      <c r="BI77" s="1304"/>
      <c r="BJ77" s="1304"/>
      <c r="BK77" s="1304"/>
      <c r="BL77" s="1304"/>
      <c r="BM77" s="1304"/>
      <c r="BN77" s="1304"/>
      <c r="BO77" s="1304"/>
      <c r="BP77" s="1306">
        <v>60.8</v>
      </c>
      <c r="BQ77" s="1306"/>
      <c r="BR77" s="1306"/>
      <c r="BS77" s="1306"/>
      <c r="BT77" s="1306"/>
      <c r="BU77" s="1306"/>
      <c r="BV77" s="1306"/>
      <c r="BW77" s="1306"/>
      <c r="BX77" s="1306">
        <v>58.5</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x14ac:dyDescent="0.15">
      <c r="B78" s="1275"/>
      <c r="G78" s="1294"/>
      <c r="H78" s="1294"/>
      <c r="I78" s="1294"/>
      <c r="J78" s="1294"/>
      <c r="K78" s="1323"/>
      <c r="L78" s="1323"/>
      <c r="M78" s="1323"/>
      <c r="N78" s="1323"/>
      <c r="AN78" s="1300"/>
      <c r="AO78" s="1300"/>
      <c r="AP78" s="1300"/>
      <c r="AQ78" s="1300"/>
      <c r="AR78" s="1300"/>
      <c r="AS78" s="1300"/>
      <c r="AT78" s="1300"/>
      <c r="AU78" s="1300"/>
      <c r="AV78" s="1300"/>
      <c r="AW78" s="1300"/>
      <c r="AX78" s="1300"/>
      <c r="AY78" s="1300"/>
      <c r="AZ78" s="1300"/>
      <c r="BA78" s="1300"/>
      <c r="BB78" s="1304"/>
      <c r="BC78" s="1304"/>
      <c r="BD78" s="1304"/>
      <c r="BE78" s="1304"/>
      <c r="BF78" s="1304"/>
      <c r="BG78" s="1304"/>
      <c r="BH78" s="1304"/>
      <c r="BI78" s="1304"/>
      <c r="BJ78" s="1304"/>
      <c r="BK78" s="1304"/>
      <c r="BL78" s="1304"/>
      <c r="BM78" s="1304"/>
      <c r="BN78" s="1304"/>
      <c r="BO78" s="130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1275"/>
      <c r="G79" s="1294"/>
      <c r="H79" s="1294"/>
      <c r="I79" s="1308"/>
      <c r="J79" s="1308"/>
      <c r="K79" s="1324"/>
      <c r="L79" s="1324"/>
      <c r="M79" s="1324"/>
      <c r="N79" s="1324"/>
      <c r="AN79" s="1300"/>
      <c r="AO79" s="1300"/>
      <c r="AP79" s="1300"/>
      <c r="AQ79" s="1300"/>
      <c r="AR79" s="1300"/>
      <c r="AS79" s="1300"/>
      <c r="AT79" s="1300"/>
      <c r="AU79" s="1300"/>
      <c r="AV79" s="1300"/>
      <c r="AW79" s="1300"/>
      <c r="AX79" s="1300"/>
      <c r="AY79" s="1300"/>
      <c r="AZ79" s="1300"/>
      <c r="BA79" s="1300"/>
      <c r="BB79" s="1304" t="s">
        <v>624</v>
      </c>
      <c r="BC79" s="1304"/>
      <c r="BD79" s="1304"/>
      <c r="BE79" s="1304"/>
      <c r="BF79" s="1304"/>
      <c r="BG79" s="1304"/>
      <c r="BH79" s="1304"/>
      <c r="BI79" s="1304"/>
      <c r="BJ79" s="1304"/>
      <c r="BK79" s="1304"/>
      <c r="BL79" s="1304"/>
      <c r="BM79" s="1304"/>
      <c r="BN79" s="1304"/>
      <c r="BO79" s="1304"/>
      <c r="BP79" s="1306">
        <v>11.1</v>
      </c>
      <c r="BQ79" s="1306"/>
      <c r="BR79" s="1306"/>
      <c r="BS79" s="1306"/>
      <c r="BT79" s="1306"/>
      <c r="BU79" s="1306"/>
      <c r="BV79" s="1306"/>
      <c r="BW79" s="1306"/>
      <c r="BX79" s="1306">
        <v>10.7</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x14ac:dyDescent="0.15">
      <c r="B80" s="1275"/>
      <c r="G80" s="1294"/>
      <c r="H80" s="1294"/>
      <c r="I80" s="1308"/>
      <c r="J80" s="1308"/>
      <c r="K80" s="1324"/>
      <c r="L80" s="1324"/>
      <c r="M80" s="1324"/>
      <c r="N80" s="1324"/>
      <c r="AN80" s="1300"/>
      <c r="AO80" s="1300"/>
      <c r="AP80" s="1300"/>
      <c r="AQ80" s="1300"/>
      <c r="AR80" s="1300"/>
      <c r="AS80" s="1300"/>
      <c r="AT80" s="1300"/>
      <c r="AU80" s="1300"/>
      <c r="AV80" s="1300"/>
      <c r="AW80" s="1300"/>
      <c r="AX80" s="1300"/>
      <c r="AY80" s="1300"/>
      <c r="AZ80" s="1300"/>
      <c r="BA80" s="1300"/>
      <c r="BB80" s="1304"/>
      <c r="BC80" s="1304"/>
      <c r="BD80" s="1304"/>
      <c r="BE80" s="1304"/>
      <c r="BF80" s="1304"/>
      <c r="BG80" s="1304"/>
      <c r="BH80" s="1304"/>
      <c r="BI80" s="1304"/>
      <c r="BJ80" s="1304"/>
      <c r="BK80" s="1304"/>
      <c r="BL80" s="1304"/>
      <c r="BM80" s="1304"/>
      <c r="BN80" s="1304"/>
      <c r="BO80" s="130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1275"/>
    </row>
    <row r="82" spans="2:109" ht="17.25" x14ac:dyDescent="0.15">
      <c r="B82" s="1275"/>
      <c r="K82" s="1325"/>
      <c r="L82" s="1325"/>
      <c r="M82" s="1325"/>
      <c r="N82" s="1325"/>
      <c r="AQ82" s="1325"/>
      <c r="AR82" s="1325"/>
      <c r="AS82" s="1325"/>
      <c r="AT82" s="1325"/>
      <c r="BC82" s="1325"/>
      <c r="BD82" s="1325"/>
      <c r="BE82" s="1325"/>
      <c r="BF82" s="1325"/>
      <c r="BO82" s="1325"/>
      <c r="BP82" s="1325"/>
      <c r="BQ82" s="1325"/>
      <c r="BR82" s="1325"/>
      <c r="CA82" s="1325"/>
      <c r="CB82" s="1325"/>
      <c r="CC82" s="1325"/>
      <c r="CD82" s="1325"/>
      <c r="CM82" s="1325"/>
      <c r="CN82" s="1325"/>
      <c r="CO82" s="1325"/>
      <c r="CP82" s="1325"/>
      <c r="CY82" s="1325"/>
      <c r="CZ82" s="1325"/>
      <c r="DA82" s="1325"/>
      <c r="DB82" s="1325"/>
      <c r="DC82" s="1325"/>
    </row>
    <row r="83" spans="2:109" x14ac:dyDescent="0.15">
      <c r="B83" s="1277"/>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9"/>
    </row>
    <row r="84" spans="2:109" x14ac:dyDescent="0.15">
      <c r="DD84" s="1268"/>
      <c r="DE84" s="1268"/>
    </row>
    <row r="85" spans="2:109" x14ac:dyDescent="0.15">
      <c r="DD85" s="1268"/>
      <c r="DE85" s="1268"/>
    </row>
    <row r="86" spans="2:109" hidden="1" x14ac:dyDescent="0.15">
      <c r="DD86" s="1268"/>
      <c r="DE86" s="1268"/>
    </row>
    <row r="87" spans="2:109" hidden="1" x14ac:dyDescent="0.15">
      <c r="K87" s="1326"/>
      <c r="AQ87" s="1326"/>
      <c r="BC87" s="1326"/>
      <c r="BO87" s="1326"/>
      <c r="CA87" s="1326"/>
      <c r="CM87" s="1326"/>
      <c r="CY87" s="1326"/>
      <c r="DD87" s="1268"/>
      <c r="DE87" s="1268"/>
    </row>
    <row r="88" spans="2:109" hidden="1" x14ac:dyDescent="0.15">
      <c r="DD88" s="1268"/>
      <c r="DE88" s="1268"/>
    </row>
    <row r="89" spans="2:109" hidden="1" x14ac:dyDescent="0.15">
      <c r="DD89" s="1268"/>
      <c r="DE89" s="1268"/>
    </row>
    <row r="90" spans="2:109" hidden="1" x14ac:dyDescent="0.15">
      <c r="DD90" s="1268"/>
      <c r="DE90" s="1268"/>
    </row>
    <row r="91" spans="2:109" hidden="1" x14ac:dyDescent="0.15">
      <c r="DD91" s="1268"/>
      <c r="DE91" s="1268"/>
    </row>
    <row r="92" spans="2:109" ht="13.5" hidden="1" customHeight="1" x14ac:dyDescent="0.15">
      <c r="DD92" s="1268"/>
      <c r="DE92" s="1268"/>
    </row>
    <row r="93" spans="2:109" ht="13.5" hidden="1" customHeight="1" x14ac:dyDescent="0.15">
      <c r="DD93" s="1268"/>
      <c r="DE93" s="1268"/>
    </row>
    <row r="94" spans="2:109" ht="13.5" hidden="1" customHeight="1" x14ac:dyDescent="0.15">
      <c r="DD94" s="1268"/>
      <c r="DE94" s="1268"/>
    </row>
    <row r="95" spans="2:109" ht="13.5" hidden="1" customHeight="1" x14ac:dyDescent="0.15">
      <c r="DD95" s="1268"/>
      <c r="DE95" s="1268"/>
    </row>
    <row r="96" spans="2:109" ht="13.5" hidden="1" customHeight="1" x14ac:dyDescent="0.15">
      <c r="DD96" s="1268"/>
      <c r="DE96" s="1268"/>
    </row>
    <row r="97" spans="108:109" ht="13.5" hidden="1" customHeight="1" x14ac:dyDescent="0.15">
      <c r="DD97" s="1268"/>
      <c r="DE97" s="1268"/>
    </row>
    <row r="98" spans="108:109" ht="13.5" hidden="1" customHeight="1" x14ac:dyDescent="0.15">
      <c r="DD98" s="1268"/>
      <c r="DE98" s="1268"/>
    </row>
    <row r="99" spans="108:109" ht="13.5" hidden="1" customHeight="1" x14ac:dyDescent="0.15">
      <c r="DD99" s="1268"/>
      <c r="DE99" s="1268"/>
    </row>
    <row r="100" spans="108:109" ht="13.5" hidden="1" customHeight="1" x14ac:dyDescent="0.15">
      <c r="DD100" s="1268"/>
      <c r="DE100" s="1268"/>
    </row>
    <row r="101" spans="108:109" ht="13.5" hidden="1" customHeight="1" x14ac:dyDescent="0.15">
      <c r="DD101" s="1268"/>
      <c r="DE101" s="1268"/>
    </row>
    <row r="102" spans="108:109" ht="13.5" hidden="1" customHeight="1" x14ac:dyDescent="0.15">
      <c r="DD102" s="1268"/>
      <c r="DE102" s="1268"/>
    </row>
    <row r="103" spans="108:109" ht="13.5" hidden="1" customHeight="1" x14ac:dyDescent="0.15">
      <c r="DD103" s="1268"/>
      <c r="DE103" s="1268"/>
    </row>
    <row r="104" spans="108:109" ht="13.5" hidden="1" customHeight="1" x14ac:dyDescent="0.15">
      <c r="DD104" s="1268"/>
      <c r="DE104" s="1268"/>
    </row>
    <row r="105" spans="108:109" ht="13.5" hidden="1" customHeight="1" x14ac:dyDescent="0.15">
      <c r="DD105" s="1268"/>
      <c r="DE105" s="1268"/>
    </row>
    <row r="106" spans="108:109" ht="13.5" hidden="1" customHeight="1" x14ac:dyDescent="0.15">
      <c r="DD106" s="1268"/>
      <c r="DE106" s="1268"/>
    </row>
    <row r="107" spans="108:109" ht="13.5" hidden="1" customHeight="1" x14ac:dyDescent="0.15">
      <c r="DD107" s="1268"/>
      <c r="DE107" s="1268"/>
    </row>
    <row r="108" spans="108:109" ht="13.5" hidden="1" customHeight="1" x14ac:dyDescent="0.15">
      <c r="DD108" s="1268"/>
      <c r="DE108" s="1268"/>
    </row>
    <row r="109" spans="108:109" ht="13.5" hidden="1" customHeight="1" x14ac:dyDescent="0.15">
      <c r="DD109" s="1268"/>
      <c r="DE109" s="1268"/>
    </row>
    <row r="110" spans="108:109" ht="13.5" hidden="1" customHeight="1" x14ac:dyDescent="0.15">
      <c r="DD110" s="1268"/>
      <c r="DE110" s="1268"/>
    </row>
    <row r="111" spans="108:109" ht="13.5" hidden="1" customHeight="1" x14ac:dyDescent="0.15">
      <c r="DD111" s="1268"/>
      <c r="DE111" s="1268"/>
    </row>
    <row r="112" spans="108:109" ht="13.5" hidden="1" customHeight="1" x14ac:dyDescent="0.15">
      <c r="DD112" s="1268"/>
      <c r="DE112" s="1268"/>
    </row>
    <row r="113" spans="108:109" ht="13.5" hidden="1" customHeight="1" x14ac:dyDescent="0.15">
      <c r="DD113" s="1268"/>
      <c r="DE113" s="1268"/>
    </row>
    <row r="114" spans="108:109" ht="13.5" hidden="1" customHeight="1" x14ac:dyDescent="0.15">
      <c r="DD114" s="1268"/>
      <c r="DE114" s="1268"/>
    </row>
    <row r="115" spans="108:109" ht="13.5" hidden="1" customHeight="1" x14ac:dyDescent="0.15">
      <c r="DD115" s="1268"/>
      <c r="DE115" s="1268"/>
    </row>
    <row r="116" spans="108:109" ht="13.5" hidden="1" customHeight="1" x14ac:dyDescent="0.15">
      <c r="DD116" s="1268"/>
      <c r="DE116" s="1268"/>
    </row>
    <row r="117" spans="108:109" ht="13.5" hidden="1" customHeight="1" x14ac:dyDescent="0.15">
      <c r="DD117" s="1268"/>
      <c r="DE117" s="1268"/>
    </row>
    <row r="118" spans="108:109" ht="13.5" hidden="1" customHeight="1" x14ac:dyDescent="0.15">
      <c r="DD118" s="1268"/>
      <c r="DE118" s="1268"/>
    </row>
    <row r="119" spans="108:109" ht="13.5" hidden="1" customHeight="1" x14ac:dyDescent="0.15">
      <c r="DD119" s="1268"/>
      <c r="DE119" s="1268"/>
    </row>
    <row r="120" spans="108:109" ht="13.5" hidden="1" customHeight="1" x14ac:dyDescent="0.15">
      <c r="DD120" s="1268"/>
      <c r="DE120" s="1268"/>
    </row>
    <row r="121" spans="108:109" ht="13.5" hidden="1" customHeight="1" x14ac:dyDescent="0.15">
      <c r="DD121" s="1268"/>
      <c r="DE121" s="1268"/>
    </row>
    <row r="122" spans="108:109" ht="13.5" hidden="1" customHeight="1" x14ac:dyDescent="0.15">
      <c r="DD122" s="1268"/>
      <c r="DE122" s="1268"/>
    </row>
    <row r="123" spans="108:109" ht="13.5" hidden="1" customHeight="1" x14ac:dyDescent="0.15">
      <c r="DD123" s="1268"/>
      <c r="DE123" s="1268"/>
    </row>
    <row r="124" spans="108:109" ht="13.5" hidden="1" customHeight="1" x14ac:dyDescent="0.15">
      <c r="DD124" s="1268"/>
      <c r="DE124" s="1268"/>
    </row>
    <row r="125" spans="108:109" ht="13.5" hidden="1" customHeight="1" x14ac:dyDescent="0.15">
      <c r="DD125" s="1268"/>
      <c r="DE125" s="1268"/>
    </row>
    <row r="126" spans="108:109" ht="13.5" hidden="1" customHeight="1" x14ac:dyDescent="0.15">
      <c r="DD126" s="1268"/>
      <c r="DE126" s="1268"/>
    </row>
    <row r="127" spans="108:109" ht="13.5" hidden="1" customHeight="1" x14ac:dyDescent="0.15">
      <c r="DD127" s="1268"/>
      <c r="DE127" s="1268"/>
    </row>
    <row r="128" spans="108:109" ht="13.5" hidden="1" customHeight="1" x14ac:dyDescent="0.15">
      <c r="DD128" s="1268"/>
      <c r="DE128" s="1268"/>
    </row>
    <row r="129" spans="108:109" ht="13.5" hidden="1" customHeight="1" x14ac:dyDescent="0.15">
      <c r="DD129" s="1268"/>
      <c r="DE129" s="1268"/>
    </row>
    <row r="130" spans="108:109" ht="13.5" hidden="1" customHeight="1" x14ac:dyDescent="0.15">
      <c r="DD130" s="1268"/>
      <c r="DE130" s="1268"/>
    </row>
    <row r="131" spans="108:109" ht="13.5" hidden="1" customHeight="1" x14ac:dyDescent="0.15">
      <c r="DD131" s="1268"/>
      <c r="DE131" s="1268"/>
    </row>
    <row r="132" spans="108:109" ht="13.5" hidden="1" customHeight="1" x14ac:dyDescent="0.15">
      <c r="DD132" s="1268"/>
      <c r="DE132" s="1268"/>
    </row>
    <row r="133" spans="108:109" ht="13.5" hidden="1" customHeight="1" x14ac:dyDescent="0.15">
      <c r="DD133" s="1268"/>
      <c r="DE133" s="1268"/>
    </row>
    <row r="134" spans="108:109" ht="13.5" hidden="1" customHeight="1" x14ac:dyDescent="0.15">
      <c r="DD134" s="1268"/>
      <c r="DE134" s="1268"/>
    </row>
    <row r="135" spans="108:109" ht="13.5" hidden="1" customHeight="1" x14ac:dyDescent="0.15">
      <c r="DD135" s="1268"/>
      <c r="DE135" s="1268"/>
    </row>
    <row r="136" spans="108:109" ht="13.5" hidden="1" customHeight="1" x14ac:dyDescent="0.15">
      <c r="DD136" s="1268"/>
      <c r="DE136" s="1268"/>
    </row>
    <row r="137" spans="108:109" ht="13.5" hidden="1" customHeight="1" x14ac:dyDescent="0.15">
      <c r="DD137" s="1268"/>
      <c r="DE137" s="1268"/>
    </row>
    <row r="138" spans="108:109" ht="13.5" hidden="1" customHeight="1" x14ac:dyDescent="0.15">
      <c r="DD138" s="1268"/>
      <c r="DE138" s="1268"/>
    </row>
    <row r="139" spans="108:109" ht="13.5" hidden="1" customHeight="1" x14ac:dyDescent="0.15">
      <c r="DD139" s="1268"/>
      <c r="DE139" s="1268"/>
    </row>
    <row r="140" spans="108:109" ht="13.5" hidden="1" customHeight="1" x14ac:dyDescent="0.15">
      <c r="DD140" s="1268"/>
      <c r="DE140" s="1268"/>
    </row>
    <row r="141" spans="108:109" ht="13.5" hidden="1" customHeight="1" x14ac:dyDescent="0.15">
      <c r="DD141" s="1268"/>
      <c r="DE141" s="1268"/>
    </row>
    <row r="142" spans="108:109" ht="13.5" hidden="1" customHeight="1" x14ac:dyDescent="0.15">
      <c r="DD142" s="1268"/>
      <c r="DE142" s="1268"/>
    </row>
    <row r="143" spans="108:109" ht="13.5" hidden="1" customHeight="1" x14ac:dyDescent="0.15">
      <c r="DD143" s="1268"/>
      <c r="DE143" s="1268"/>
    </row>
    <row r="144" spans="108:109" ht="13.5" hidden="1" customHeight="1" x14ac:dyDescent="0.15">
      <c r="DD144" s="1268"/>
      <c r="DE144" s="1268"/>
    </row>
    <row r="145" spans="108:109" ht="13.5" hidden="1" customHeight="1" x14ac:dyDescent="0.15">
      <c r="DD145" s="1268"/>
      <c r="DE145" s="1268"/>
    </row>
    <row r="146" spans="108:109" ht="13.5" hidden="1" customHeight="1" x14ac:dyDescent="0.15">
      <c r="DD146" s="1268"/>
      <c r="DE146" s="1268"/>
    </row>
    <row r="147" spans="108:109" ht="13.5" hidden="1" customHeight="1" x14ac:dyDescent="0.15">
      <c r="DD147" s="1268"/>
      <c r="DE147" s="1268"/>
    </row>
    <row r="148" spans="108:109" ht="13.5" hidden="1" customHeight="1" x14ac:dyDescent="0.15">
      <c r="DD148" s="1268"/>
      <c r="DE148" s="1268"/>
    </row>
    <row r="149" spans="108:109" ht="13.5" hidden="1" customHeight="1" x14ac:dyDescent="0.15">
      <c r="DD149" s="1268"/>
      <c r="DE149" s="1268"/>
    </row>
    <row r="150" spans="108:109" ht="13.5" hidden="1" customHeight="1" x14ac:dyDescent="0.15">
      <c r="DD150" s="1268"/>
      <c r="DE150" s="1268"/>
    </row>
    <row r="151" spans="108:109" ht="13.5" hidden="1" customHeight="1" x14ac:dyDescent="0.15">
      <c r="DD151" s="1268"/>
      <c r="DE151" s="1268"/>
    </row>
    <row r="152" spans="108:109" ht="13.5" hidden="1" customHeight="1" x14ac:dyDescent="0.15">
      <c r="DD152" s="1268"/>
      <c r="DE152" s="1268"/>
    </row>
    <row r="153" spans="108:109" ht="13.5" hidden="1" customHeight="1" x14ac:dyDescent="0.15">
      <c r="DD153" s="1268"/>
      <c r="DE153" s="1268"/>
    </row>
    <row r="154" spans="108:109" ht="13.5" hidden="1" customHeight="1" x14ac:dyDescent="0.15">
      <c r="DD154" s="1268"/>
      <c r="DE154" s="1268"/>
    </row>
    <row r="155" spans="108:109" ht="13.5" hidden="1" customHeight="1" x14ac:dyDescent="0.15">
      <c r="DD155" s="1268"/>
      <c r="DE155" s="1268"/>
    </row>
    <row r="156" spans="108:109" ht="13.5" hidden="1" customHeight="1" x14ac:dyDescent="0.15">
      <c r="DD156" s="1268"/>
      <c r="DE156" s="1268"/>
    </row>
    <row r="157" spans="108:109" ht="13.5" hidden="1" customHeight="1" x14ac:dyDescent="0.15">
      <c r="DD157" s="1268"/>
      <c r="DE157" s="1268"/>
    </row>
    <row r="158" spans="108:109" ht="13.5" hidden="1" customHeight="1" x14ac:dyDescent="0.15">
      <c r="DD158" s="1268"/>
      <c r="DE158" s="1268"/>
    </row>
    <row r="159" spans="108:109" ht="13.5" hidden="1" customHeight="1" x14ac:dyDescent="0.15">
      <c r="DD159" s="1268"/>
      <c r="DE159" s="1268"/>
    </row>
    <row r="160" spans="108:109" ht="13.5" hidden="1" customHeight="1" x14ac:dyDescent="0.15">
      <c r="DD160" s="1268"/>
      <c r="DE160" s="126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awOpBYkqLvYQgB5zap62xcHgslQczdfVkNgszEuIC95/af6rm5xF7S0bmlwON2de0XTssxlmb7qUU2mLG0VNg==" saltValue="NLeW8/1XNHXpwudZC8U7u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K91"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z1uKwKo1DtYWPgtlI0FFogjpyCx2ze7jWrrd+HLwjHz0ra4pqS8u2NtwU8AYmBJyqhkXKImpSlLtVj/Ql3Xcg==" saltValue="CPJdzxdyhtxcQEj7mE0+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4"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PVILq4OPHSdQLMbm4Q/Fc0Txz2QfHY+yLAzZ/i9MPI67LfL/T8walNnJxFR6ZxReqaXhWmEvfp7DJow3SiBUg==" saltValue="H58TbWMDP6/jtM8tbpJS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29189</v>
      </c>
      <c r="E3" s="161"/>
      <c r="F3" s="162">
        <v>106614</v>
      </c>
      <c r="G3" s="163"/>
      <c r="H3" s="164"/>
    </row>
    <row r="4" spans="1:8" x14ac:dyDescent="0.15">
      <c r="A4" s="165"/>
      <c r="B4" s="166"/>
      <c r="C4" s="167"/>
      <c r="D4" s="168">
        <v>20703</v>
      </c>
      <c r="E4" s="169"/>
      <c r="F4" s="170">
        <v>45545</v>
      </c>
      <c r="G4" s="171"/>
      <c r="H4" s="172"/>
    </row>
    <row r="5" spans="1:8" x14ac:dyDescent="0.15">
      <c r="A5" s="153" t="s">
        <v>555</v>
      </c>
      <c r="B5" s="158"/>
      <c r="C5" s="159"/>
      <c r="D5" s="160">
        <v>40442</v>
      </c>
      <c r="E5" s="161"/>
      <c r="F5" s="162">
        <v>85459</v>
      </c>
      <c r="G5" s="163"/>
      <c r="H5" s="164"/>
    </row>
    <row r="6" spans="1:8" x14ac:dyDescent="0.15">
      <c r="A6" s="165"/>
      <c r="B6" s="166"/>
      <c r="C6" s="167"/>
      <c r="D6" s="168">
        <v>31793</v>
      </c>
      <c r="E6" s="169"/>
      <c r="F6" s="170">
        <v>44378</v>
      </c>
      <c r="G6" s="171"/>
      <c r="H6" s="172"/>
    </row>
    <row r="7" spans="1:8" x14ac:dyDescent="0.15">
      <c r="A7" s="153" t="s">
        <v>556</v>
      </c>
      <c r="B7" s="158"/>
      <c r="C7" s="159"/>
      <c r="D7" s="160">
        <v>46727</v>
      </c>
      <c r="E7" s="161"/>
      <c r="F7" s="162">
        <v>83280</v>
      </c>
      <c r="G7" s="163"/>
      <c r="H7" s="164"/>
    </row>
    <row r="8" spans="1:8" x14ac:dyDescent="0.15">
      <c r="A8" s="165"/>
      <c r="B8" s="166"/>
      <c r="C8" s="167"/>
      <c r="D8" s="168">
        <v>35841</v>
      </c>
      <c r="E8" s="169"/>
      <c r="F8" s="170">
        <v>43123</v>
      </c>
      <c r="G8" s="171"/>
      <c r="H8" s="172"/>
    </row>
    <row r="9" spans="1:8" x14ac:dyDescent="0.15">
      <c r="A9" s="153" t="s">
        <v>557</v>
      </c>
      <c r="B9" s="158"/>
      <c r="C9" s="159"/>
      <c r="D9" s="160">
        <v>69145</v>
      </c>
      <c r="E9" s="161"/>
      <c r="F9" s="162">
        <v>88968</v>
      </c>
      <c r="G9" s="163"/>
      <c r="H9" s="164"/>
    </row>
    <row r="10" spans="1:8" x14ac:dyDescent="0.15">
      <c r="A10" s="165"/>
      <c r="B10" s="166"/>
      <c r="C10" s="167"/>
      <c r="D10" s="168">
        <v>43537</v>
      </c>
      <c r="E10" s="169"/>
      <c r="F10" s="170">
        <v>45482</v>
      </c>
      <c r="G10" s="171"/>
      <c r="H10" s="172"/>
    </row>
    <row r="11" spans="1:8" x14ac:dyDescent="0.15">
      <c r="A11" s="153" t="s">
        <v>558</v>
      </c>
      <c r="B11" s="158"/>
      <c r="C11" s="159"/>
      <c r="D11" s="160">
        <v>61013</v>
      </c>
      <c r="E11" s="161"/>
      <c r="F11" s="162">
        <v>85173</v>
      </c>
      <c r="G11" s="163"/>
      <c r="H11" s="164"/>
    </row>
    <row r="12" spans="1:8" x14ac:dyDescent="0.15">
      <c r="A12" s="165"/>
      <c r="B12" s="166"/>
      <c r="C12" s="173"/>
      <c r="D12" s="168">
        <v>42188</v>
      </c>
      <c r="E12" s="169"/>
      <c r="F12" s="170">
        <v>43913</v>
      </c>
      <c r="G12" s="171"/>
      <c r="H12" s="172"/>
    </row>
    <row r="13" spans="1:8" x14ac:dyDescent="0.15">
      <c r="A13" s="153"/>
      <c r="B13" s="158"/>
      <c r="C13" s="174"/>
      <c r="D13" s="175">
        <v>49303</v>
      </c>
      <c r="E13" s="176"/>
      <c r="F13" s="177">
        <v>89899</v>
      </c>
      <c r="G13" s="178"/>
      <c r="H13" s="164"/>
    </row>
    <row r="14" spans="1:8" x14ac:dyDescent="0.15">
      <c r="A14" s="165"/>
      <c r="B14" s="166"/>
      <c r="C14" s="167"/>
      <c r="D14" s="168">
        <v>34812</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8.1</v>
      </c>
      <c r="C19" s="179">
        <f>ROUND(VALUE(SUBSTITUTE(実質収支比率等に係る経年分析!G$48,"▲","-")),2)</f>
        <v>7.6</v>
      </c>
      <c r="D19" s="179">
        <f>ROUND(VALUE(SUBSTITUTE(実質収支比率等に係る経年分析!H$48,"▲","-")),2)</f>
        <v>5.84</v>
      </c>
      <c r="E19" s="179">
        <f>ROUND(VALUE(SUBSTITUTE(実質収支比率等に係る経年分析!I$48,"▲","-")),2)</f>
        <v>6.02</v>
      </c>
      <c r="F19" s="179">
        <f>ROUND(VALUE(SUBSTITUTE(実質収支比率等に係る経年分析!J$48,"▲","-")),2)</f>
        <v>6.11</v>
      </c>
    </row>
    <row r="20" spans="1:11" x14ac:dyDescent="0.15">
      <c r="A20" s="179" t="s">
        <v>55</v>
      </c>
      <c r="B20" s="179">
        <f>ROUND(VALUE(SUBSTITUTE(実質収支比率等に係る経年分析!F$47,"▲","-")),2)</f>
        <v>35.619999999999997</v>
      </c>
      <c r="C20" s="179">
        <f>ROUND(VALUE(SUBSTITUTE(実質収支比率等に係る経年分析!G$47,"▲","-")),2)</f>
        <v>40.880000000000003</v>
      </c>
      <c r="D20" s="179">
        <f>ROUND(VALUE(SUBSTITUTE(実質収支比率等に係る経年分析!H$47,"▲","-")),2)</f>
        <v>40.549999999999997</v>
      </c>
      <c r="E20" s="179">
        <f>ROUND(VALUE(SUBSTITUTE(実質収支比率等に係る経年分析!I$47,"▲","-")),2)</f>
        <v>36.75</v>
      </c>
      <c r="F20" s="179">
        <f>ROUND(VALUE(SUBSTITUTE(実質収支比率等に係る経年分析!J$47,"▲","-")),2)</f>
        <v>33.26</v>
      </c>
    </row>
    <row r="21" spans="1:11" x14ac:dyDescent="0.15">
      <c r="A21" s="179" t="s">
        <v>56</v>
      </c>
      <c r="B21" s="179">
        <f>IF(ISNUMBER(VALUE(SUBSTITUTE(実質収支比率等に係る経年分析!F$49,"▲","-"))),ROUND(VALUE(SUBSTITUTE(実質収支比率等に係る経年分析!F$49,"▲","-")),2),NA())</f>
        <v>7.52</v>
      </c>
      <c r="C21" s="179">
        <f>IF(ISNUMBER(VALUE(SUBSTITUTE(実質収支比率等に係る経年分析!G$49,"▲","-"))),ROUND(VALUE(SUBSTITUTE(実質収支比率等に係る経年分析!G$49,"▲","-")),2),NA())</f>
        <v>4.63</v>
      </c>
      <c r="D21" s="179">
        <f>IF(ISNUMBER(VALUE(SUBSTITUTE(実質収支比率等に係る経年分析!H$49,"▲","-"))),ROUND(VALUE(SUBSTITUTE(実質収支比率等に係る経年分析!H$49,"▲","-")),2),NA())</f>
        <v>-2.5499999999999998</v>
      </c>
      <c r="E21" s="179">
        <f>IF(ISNUMBER(VALUE(SUBSTITUTE(実質収支比率等に係る経年分析!I$49,"▲","-"))),ROUND(VALUE(SUBSTITUTE(実質収支比率等に係る経年分析!I$49,"▲","-")),2),NA())</f>
        <v>-3.79</v>
      </c>
      <c r="F21" s="179">
        <f>IF(ISNUMBER(VALUE(SUBSTITUTE(実質収支比率等に係る経年分析!J$49,"▲","-"))),ROUND(VALUE(SUBSTITUTE(実質収支比率等に係る経年分析!J$49,"▲","-")),2),NA())</f>
        <v>-3.77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3.12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瀬戸内市土地開発事業特別会計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0.39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0.18</v>
      </c>
    </row>
    <row r="30" spans="1:11" x14ac:dyDescent="0.15">
      <c r="A30" s="180" t="str">
        <f>IF(連結実質赤字比率に係る赤字・黒字の構成分析!C$40="",NA(),連結実質赤字比率に係る赤字・黒字の構成分析!C$40)</f>
        <v>瀬戸内市国民健康保険特別会計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0.76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0.55000000000000004</v>
      </c>
    </row>
    <row r="31" spans="1:11" x14ac:dyDescent="0.15">
      <c r="A31" s="180" t="str">
        <f>IF(連結実質赤字比率に係る赤字・黒字の構成分析!C$39="",NA(),連結実質赤字比率に係る赤字・黒字の構成分析!C$39)</f>
        <v>瀬戸内市介護保険特別会計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1.22</v>
      </c>
    </row>
    <row r="32" spans="1:11" x14ac:dyDescent="0.15">
      <c r="A32" s="180" t="str">
        <f>IF(連結実質赤字比率に係る赤字・黒字の構成分析!C$38="",NA(),連結実質赤字比率に係る赤字・黒字の構成分析!C$38)</f>
        <v>瀬戸内市企業団地造成事業特別会計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3.08</v>
      </c>
    </row>
    <row r="33" spans="1:16" x14ac:dyDescent="0.15">
      <c r="A33" s="180" t="str">
        <f>IF(連結実質赤字比率に係る赤字・黒字の構成分析!C$37="",NA(),連結実質赤字比率に係る赤字・黒字の構成分析!C$37)</f>
        <v>瀬戸内市下水道事業会計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3.56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7.59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6.1</v>
      </c>
    </row>
    <row r="35" spans="1:16" x14ac:dyDescent="0.15">
      <c r="A35" s="180" t="str">
        <f>IF(連結実質赤字比率に係る赤字・黒字の構成分析!C$35="",NA(),連結実質赤字比率に係る赤字・黒字の構成分析!C$35)</f>
        <v>瀬戸内市病院事業会計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8.89</v>
      </c>
    </row>
    <row r="36" spans="1:16" x14ac:dyDescent="0.15">
      <c r="A36" s="180" t="str">
        <f>IF(連結実質赤字比率に係る赤字・黒字の構成分析!C$34="",NA(),連結実質赤字比率に係る赤字・黒字の構成分析!C$34)</f>
        <v>瀬戸内市水道事業会計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7.16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10.91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1821</v>
      </c>
      <c r="E42" s="181"/>
      <c r="F42" s="181"/>
      <c r="G42" s="181">
        <f>'実質公債費比率（分子）の構造'!L$52</f>
        <v>1723</v>
      </c>
      <c r="H42" s="181"/>
      <c r="I42" s="181"/>
      <c r="J42" s="181">
        <f>'実質公債費比率（分子）の構造'!M$52</f>
        <v>1700</v>
      </c>
      <c r="K42" s="181"/>
      <c r="L42" s="181"/>
      <c r="M42" s="181">
        <f>'実質公債費比率（分子）の構造'!N$52</f>
        <v>1657</v>
      </c>
      <c r="N42" s="181"/>
      <c r="O42" s="181"/>
      <c r="P42" s="181">
        <f>'実質公債費比率（分子）の構造'!O$52</f>
        <v>1625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58</v>
      </c>
      <c r="C44" s="181"/>
      <c r="D44" s="181"/>
      <c r="E44" s="181">
        <f>'実質公債費比率（分子）の構造'!L$50</f>
        <v>50</v>
      </c>
      <c r="F44" s="181"/>
      <c r="G44" s="181"/>
      <c r="H44" s="181">
        <f>'実質公債費比率（分子）の構造'!M$50</f>
        <v>41</v>
      </c>
      <c r="I44" s="181"/>
      <c r="J44" s="181"/>
      <c r="K44" s="181">
        <f>'実質公債費比率（分子）の構造'!N$50</f>
        <v>34</v>
      </c>
      <c r="L44" s="181"/>
      <c r="M44" s="181"/>
      <c r="N44" s="181">
        <f>'実質公債費比率（分子）の構造'!O$50</f>
        <v>25</v>
      </c>
      <c r="O44" s="181"/>
      <c r="P44" s="181"/>
    </row>
    <row r="45" spans="1:16" x14ac:dyDescent="0.15">
      <c r="A45" s="181" t="s">
        <v>66</v>
      </c>
      <c r="B45" s="181">
        <f>'実質公債費比率（分子）の構造'!K$49</f>
        <v>5</v>
      </c>
      <c r="C45" s="181"/>
      <c r="D45" s="181"/>
      <c r="E45" s="181">
        <f>'実質公債費比率（分子）の構造'!L$49</f>
        <v>5</v>
      </c>
      <c r="F45" s="181"/>
      <c r="G45" s="181"/>
      <c r="H45" s="181">
        <f>'実質公債費比率（分子）の構造'!M$49</f>
        <v>5</v>
      </c>
      <c r="I45" s="181"/>
      <c r="J45" s="181"/>
      <c r="K45" s="181">
        <f>'実質公債費比率（分子）の構造'!N$49</f>
        <v>4</v>
      </c>
      <c r="L45" s="181"/>
      <c r="M45" s="181"/>
      <c r="N45" s="181">
        <f>'実質公債費比率（分子）の構造'!O$49</f>
        <v>4</v>
      </c>
      <c r="O45" s="181"/>
      <c r="P45" s="181"/>
    </row>
    <row r="46" spans="1:16" x14ac:dyDescent="0.15">
      <c r="A46" s="181" t="s">
        <v>67</v>
      </c>
      <c r="B46" s="181">
        <f>'実質公債費比率（分子）の構造'!K$48</f>
        <v>818</v>
      </c>
      <c r="C46" s="181"/>
      <c r="D46" s="181"/>
      <c r="E46" s="181">
        <f>'実質公債費比率（分子）の構造'!L$48</f>
        <v>946</v>
      </c>
      <c r="F46" s="181"/>
      <c r="G46" s="181"/>
      <c r="H46" s="181">
        <f>'実質公債費比率（分子）の構造'!M$48</f>
        <v>975</v>
      </c>
      <c r="I46" s="181"/>
      <c r="J46" s="181"/>
      <c r="K46" s="181">
        <f>'実質公債費比率（分子）の構造'!N$48</f>
        <v>961</v>
      </c>
      <c r="L46" s="181"/>
      <c r="M46" s="181"/>
      <c r="N46" s="181">
        <f>'実質公債費比率（分子）の構造'!O$48</f>
        <v>715</v>
      </c>
      <c r="O46" s="181"/>
      <c r="P46" s="181"/>
    </row>
    <row r="47" spans="1:16" x14ac:dyDescent="0.15">
      <c r="A47" s="181" t="s">
        <v>68</v>
      </c>
      <c r="B47" s="181">
        <f>'実質公債費比率（分子）の構造'!K$47</f>
        <v>7</v>
      </c>
      <c r="C47" s="181"/>
      <c r="D47" s="181"/>
      <c r="E47" s="181">
        <f>'実質公債費比率（分子）の構造'!L$47</f>
        <v>7</v>
      </c>
      <c r="F47" s="181"/>
      <c r="G47" s="181"/>
      <c r="H47" s="181">
        <f>'実質公債費比率（分子）の構造'!M$47</f>
        <v>7</v>
      </c>
      <c r="I47" s="181"/>
      <c r="J47" s="181"/>
      <c r="K47" s="181">
        <f>'実質公債費比率（分子）の構造'!N$47</f>
        <v>7</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1829</v>
      </c>
      <c r="C49" s="181"/>
      <c r="D49" s="181"/>
      <c r="E49" s="181">
        <f>'実質公債費比率（分子）の構造'!L$45</f>
        <v>1619</v>
      </c>
      <c r="F49" s="181"/>
      <c r="G49" s="181"/>
      <c r="H49" s="181">
        <f>'実質公債費比率（分子）の構造'!M$45</f>
        <v>1628</v>
      </c>
      <c r="I49" s="181"/>
      <c r="J49" s="181"/>
      <c r="K49" s="181">
        <f>'実質公債費比率（分子）の構造'!N$45</f>
        <v>1712</v>
      </c>
      <c r="L49" s="181"/>
      <c r="M49" s="181"/>
      <c r="N49" s="181">
        <f>'実質公債費比率（分子）の構造'!O$45</f>
        <v>1618</v>
      </c>
      <c r="O49" s="181"/>
      <c r="P49" s="181"/>
    </row>
    <row r="50" spans="1:16" x14ac:dyDescent="0.15">
      <c r="A50" s="181" t="s">
        <v>71</v>
      </c>
      <c r="B50" s="181" t="e">
        <f>NA()</f>
        <v>#N/A</v>
      </c>
      <c r="C50" s="181">
        <f>IF(ISNUMBER('実質公債費比率（分子）の構造'!K$53),'実質公債費比率（分子）の構造'!K$53,NA())</f>
        <v>896</v>
      </c>
      <c r="D50" s="181" t="e">
        <f>NA()</f>
        <v>#N/A</v>
      </c>
      <c r="E50" s="181" t="e">
        <f>NA()</f>
        <v>#N/A</v>
      </c>
      <c r="F50" s="181">
        <f>IF(ISNUMBER('実質公債費比率（分子）の構造'!L$53),'実質公債費比率（分子）の構造'!L$53,NA())</f>
        <v>904</v>
      </c>
      <c r="G50" s="181" t="e">
        <f>NA()</f>
        <v>#N/A</v>
      </c>
      <c r="H50" s="181" t="e">
        <f>NA()</f>
        <v>#N/A</v>
      </c>
      <c r="I50" s="181">
        <f>IF(ISNUMBER('実質公債費比率（分子）の構造'!M$53),'実質公債費比率（分子）の構造'!M$53,NA())</f>
        <v>956</v>
      </c>
      <c r="J50" s="181" t="e">
        <f>NA()</f>
        <v>#N/A</v>
      </c>
      <c r="K50" s="181" t="e">
        <f>NA()</f>
        <v>#N/A</v>
      </c>
      <c r="L50" s="181">
        <f>IF(ISNUMBER('実質公債費比率（分子）の構造'!N$53),'実質公債費比率（分子）の構造'!N$53,NA())</f>
        <v>1061</v>
      </c>
      <c r="M50" s="181" t="e">
        <f>NA()</f>
        <v>#N/A</v>
      </c>
      <c r="N50" s="181" t="e">
        <f>NA()</f>
        <v>#N/A</v>
      </c>
      <c r="O50" s="181">
        <f>IF(ISNUMBER('実質公債費比率（分子）の構造'!O$53),'実質公債費比率（分子）の構造'!O$53,NA())</f>
        <v>737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19150</v>
      </c>
      <c r="E56" s="180"/>
      <c r="F56" s="180"/>
      <c r="G56" s="180">
        <f>'将来負担比率（分子）の構造'!J$52</f>
        <v>19737</v>
      </c>
      <c r="H56" s="180"/>
      <c r="I56" s="180"/>
      <c r="J56" s="180">
        <f>'将来負担比率（分子）の構造'!K$52</f>
        <v>20019</v>
      </c>
      <c r="K56" s="180"/>
      <c r="L56" s="180"/>
      <c r="M56" s="180">
        <f>'将来負担比率（分子）の構造'!L$52</f>
        <v>20454</v>
      </c>
      <c r="N56" s="180"/>
      <c r="O56" s="180"/>
      <c r="P56" s="180">
        <f>'将来負担比率（分子）の構造'!M$52</f>
        <v>20646</v>
      </c>
    </row>
    <row r="57" spans="1:16" x14ac:dyDescent="0.15">
      <c r="A57" s="180" t="s">
        <v>42</v>
      </c>
      <c r="B57" s="180"/>
      <c r="C57" s="180"/>
      <c r="D57" s="180">
        <f>'将来負担比率（分子）の構造'!I$51</f>
        <v>282</v>
      </c>
      <c r="E57" s="180"/>
      <c r="F57" s="180"/>
      <c r="G57" s="180">
        <f>'将来負担比率（分子）の構造'!J$51</f>
        <v>315</v>
      </c>
      <c r="H57" s="180"/>
      <c r="I57" s="180"/>
      <c r="J57" s="180">
        <f>'将来負担比率（分子）の構造'!K$51</f>
        <v>529</v>
      </c>
      <c r="K57" s="180"/>
      <c r="L57" s="180"/>
      <c r="M57" s="180">
        <f>'将来負担比率（分子）の構造'!L$51</f>
        <v>596</v>
      </c>
      <c r="N57" s="180"/>
      <c r="O57" s="180"/>
      <c r="P57" s="180">
        <f>'将来負担比率（分子）の構造'!M$51</f>
        <v>850</v>
      </c>
    </row>
    <row r="58" spans="1:16" x14ac:dyDescent="0.15">
      <c r="A58" s="180" t="s">
        <v>41</v>
      </c>
      <c r="B58" s="180"/>
      <c r="C58" s="180"/>
      <c r="D58" s="180">
        <f>'将来負担比率（分子）の構造'!I$50</f>
        <v>7460</v>
      </c>
      <c r="E58" s="180"/>
      <c r="F58" s="180"/>
      <c r="G58" s="180">
        <f>'将来負担比率（分子）の構造'!J$50</f>
        <v>8468</v>
      </c>
      <c r="H58" s="180"/>
      <c r="I58" s="180"/>
      <c r="J58" s="180">
        <f>'将来負担比率（分子）の構造'!K$50</f>
        <v>9233</v>
      </c>
      <c r="K58" s="180"/>
      <c r="L58" s="180"/>
      <c r="M58" s="180">
        <f>'将来負担比率（分子）の構造'!L$50</f>
        <v>9074</v>
      </c>
      <c r="N58" s="180"/>
      <c r="O58" s="180"/>
      <c r="P58" s="180">
        <f>'将来負担比率（分子）の構造'!M$50</f>
        <v>9350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1804</v>
      </c>
      <c r="C62" s="180"/>
      <c r="D62" s="180"/>
      <c r="E62" s="180">
        <f>'将来負担比率（分子）の構造'!J$45</f>
        <v>1602</v>
      </c>
      <c r="F62" s="180"/>
      <c r="G62" s="180"/>
      <c r="H62" s="180">
        <f>'将来負担比率（分子）の構造'!K$45</f>
        <v>1508</v>
      </c>
      <c r="I62" s="180"/>
      <c r="J62" s="180"/>
      <c r="K62" s="180">
        <f>'将来負担比率（分子）の構造'!L$45</f>
        <v>1500</v>
      </c>
      <c r="L62" s="180"/>
      <c r="M62" s="180"/>
      <c r="N62" s="180">
        <f>'将来負担比率（分子）の構造'!M$45</f>
        <v>1407</v>
      </c>
      <c r="O62" s="180"/>
      <c r="P62" s="180"/>
    </row>
    <row r="63" spans="1:16" x14ac:dyDescent="0.15">
      <c r="A63" s="180" t="s">
        <v>34</v>
      </c>
      <c r="B63" s="180">
        <f>'将来負担比率（分子）の構造'!I$44</f>
        <v>9</v>
      </c>
      <c r="C63" s="180"/>
      <c r="D63" s="180"/>
      <c r="E63" s="180">
        <f>'将来負担比率（分子）の構造'!J$44</f>
        <v>6</v>
      </c>
      <c r="F63" s="180"/>
      <c r="G63" s="180"/>
      <c r="H63" s="180">
        <f>'将来負担比率（分子）の構造'!K$44</f>
        <v>4</v>
      </c>
      <c r="I63" s="180"/>
      <c r="J63" s="180"/>
      <c r="K63" s="180">
        <f>'将来負担比率（分子）の構造'!L$44</f>
        <v>2</v>
      </c>
      <c r="L63" s="180"/>
      <c r="M63" s="180"/>
      <c r="N63" s="180" t="str">
        <f>'将来負担比率（分子）の構造'!M$44</f>
        <v>-</v>
      </c>
      <c r="O63" s="180"/>
      <c r="P63" s="180"/>
    </row>
    <row r="64" spans="1:16" x14ac:dyDescent="0.15">
      <c r="A64" s="180" t="s">
        <v>33</v>
      </c>
      <c r="B64" s="180">
        <f>'将来負担比率（分子）の構造'!I$43</f>
        <v>15120</v>
      </c>
      <c r="C64" s="180"/>
      <c r="D64" s="180"/>
      <c r="E64" s="180">
        <f>'将来負担比率（分子）の構造'!J$43</f>
        <v>16112</v>
      </c>
      <c r="F64" s="180"/>
      <c r="G64" s="180"/>
      <c r="H64" s="180">
        <f>'将来負担比率（分子）の構造'!K$43</f>
        <v>15855</v>
      </c>
      <c r="I64" s="180"/>
      <c r="J64" s="180"/>
      <c r="K64" s="180">
        <f>'将来負担比率（分子）の構造'!L$43</f>
        <v>15630</v>
      </c>
      <c r="L64" s="180"/>
      <c r="M64" s="180"/>
      <c r="N64" s="180">
        <f>'将来負担比率（分子）の構造'!M$43</f>
        <v>15208</v>
      </c>
      <c r="O64" s="180"/>
      <c r="P64" s="180"/>
    </row>
    <row r="65" spans="1:16" x14ac:dyDescent="0.15">
      <c r="A65" s="180" t="s">
        <v>32</v>
      </c>
      <c r="B65" s="180">
        <f>'将来負担比率（分子）の構造'!I$42</f>
        <v>317</v>
      </c>
      <c r="C65" s="180"/>
      <c r="D65" s="180"/>
      <c r="E65" s="180">
        <f>'将来負担比率（分子）の構造'!J$42</f>
        <v>255</v>
      </c>
      <c r="F65" s="180"/>
      <c r="G65" s="180"/>
      <c r="H65" s="180">
        <f>'将来負担比率（分子）の構造'!K$42</f>
        <v>200</v>
      </c>
      <c r="I65" s="180"/>
      <c r="J65" s="180"/>
      <c r="K65" s="180">
        <f>'将来負担比率（分子）の構造'!L$42</f>
        <v>152</v>
      </c>
      <c r="L65" s="180"/>
      <c r="M65" s="180"/>
      <c r="N65" s="180">
        <f>'将来負担比率（分子）の構造'!M$42</f>
        <v>113</v>
      </c>
      <c r="O65" s="180"/>
      <c r="P65" s="180"/>
    </row>
    <row r="66" spans="1:16" x14ac:dyDescent="0.15">
      <c r="A66" s="180" t="s">
        <v>31</v>
      </c>
      <c r="B66" s="180">
        <f>'将来負担比率（分子）の構造'!I$41</f>
        <v>15837</v>
      </c>
      <c r="C66" s="180"/>
      <c r="D66" s="180"/>
      <c r="E66" s="180">
        <f>'将来負担比率（分子）の構造'!J$41</f>
        <v>15933</v>
      </c>
      <c r="F66" s="180"/>
      <c r="G66" s="180"/>
      <c r="H66" s="180">
        <f>'将来負担比率（分子）の構造'!K$41</f>
        <v>16213</v>
      </c>
      <c r="I66" s="180"/>
      <c r="J66" s="180"/>
      <c r="K66" s="180">
        <f>'将来負担比率（分子）の構造'!L$41</f>
        <v>16766</v>
      </c>
      <c r="L66" s="180"/>
      <c r="M66" s="180"/>
      <c r="N66" s="180">
        <f>'将来負担比率（分子）の構造'!M$41</f>
        <v>17164</v>
      </c>
      <c r="O66" s="180"/>
      <c r="P66" s="180"/>
    </row>
    <row r="67" spans="1:16" x14ac:dyDescent="0.15">
      <c r="A67" s="180" t="s">
        <v>75</v>
      </c>
      <c r="B67" s="180" t="e">
        <f>NA()</f>
        <v>#N/A</v>
      </c>
      <c r="C67" s="180">
        <f>IF(ISNUMBER('将来負担比率（分子）の構造'!I$53), IF('将来負担比率（分子）の構造'!I$53 &lt; 0, 0, '将来負担比率（分子）の構造'!I$53), NA())</f>
        <v>6195</v>
      </c>
      <c r="D67" s="180" t="e">
        <f>NA()</f>
        <v>#N/A</v>
      </c>
      <c r="E67" s="180" t="e">
        <f>NA()</f>
        <v>#N/A</v>
      </c>
      <c r="F67" s="180">
        <f>IF(ISNUMBER('将来負担比率（分子）の構造'!J$53), IF('将来負担比率（分子）の構造'!J$53 &lt; 0, 0, '将来負担比率（分子）の構造'!J$53), NA())</f>
        <v>5388</v>
      </c>
      <c r="G67" s="180" t="e">
        <f>NA()</f>
        <v>#N/A</v>
      </c>
      <c r="H67" s="180" t="e">
        <f>NA()</f>
        <v>#N/A</v>
      </c>
      <c r="I67" s="180">
        <f>IF(ISNUMBER('将来負担比率（分子）の構造'!K$53), IF('将来負担比率（分子）の構造'!K$53 &lt; 0, 0, '将来負担比率（分子）の構造'!K$53), NA())</f>
        <v>4000</v>
      </c>
      <c r="J67" s="180" t="e">
        <f>NA()</f>
        <v>#N/A</v>
      </c>
      <c r="K67" s="180" t="e">
        <f>NA()</f>
        <v>#N/A</v>
      </c>
      <c r="L67" s="180">
        <f>IF(ISNUMBER('将来負担比率（分子）の構造'!L$53), IF('将来負担比率（分子）の構造'!L$53 &lt; 0, 0, '将来負担比率（分子）の構造'!L$53), NA())</f>
        <v>3926</v>
      </c>
      <c r="M67" s="180" t="e">
        <f>NA()</f>
        <v>#N/A</v>
      </c>
      <c r="N67" s="180" t="e">
        <f>NA()</f>
        <v>#N/A</v>
      </c>
      <c r="O67" s="180">
        <f>IF(ISNUMBER('将来負担比率（分子）の構造'!M$53), IF('将来負担比率（分子）の構造'!M$53 &lt; 0, 0, '将来負担比率（分子）の構造'!M$53), NA())</f>
        <v>3045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4373</v>
      </c>
      <c r="C72" s="184">
        <f>基金残高に係る経年分析!G55</f>
        <v>3950</v>
      </c>
      <c r="D72" s="184">
        <f>基金残高に係る経年分析!H55</f>
        <v>3544</v>
      </c>
    </row>
    <row r="73" spans="1:16" x14ac:dyDescent="0.15">
      <c r="A73" s="183" t="s">
        <v>78</v>
      </c>
      <c r="B73" s="184">
        <f>基金残高に係る経年分析!F56</f>
        <v>1227</v>
      </c>
      <c r="C73" s="184">
        <f>基金残高に係る経年分析!G56</f>
        <v>1030</v>
      </c>
      <c r="D73" s="184">
        <f>基金残高に係る経年分析!H56</f>
        <v>832</v>
      </c>
    </row>
    <row r="74" spans="1:16" x14ac:dyDescent="0.15">
      <c r="A74" s="183" t="s">
        <v>79</v>
      </c>
      <c r="B74" s="184">
        <f>基金残高に係る経年分析!F57</f>
        <v>4559</v>
      </c>
      <c r="C74" s="184">
        <f>基金残高に係る経年分析!G57</f>
        <v>4916</v>
      </c>
      <c r="D74" s="184">
        <f>基金残高に係る経年分析!H57</f>
        <v>5733</v>
      </c>
    </row>
  </sheetData>
  <sheetProtection algorithmName="SHA-512" hashValue="Vc95F7eI1BadGrfEoJWLuB0J7KVpuMB5SxJwOzK5z4kIOTZ/qFYcwNOysZRVlH4H1BWZV+FUUTQXkJMcp8qPJg==" saltValue="W8xQPaO/ASlBZRDPrMAj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2020-03-11T05:56:12Z</cp:lastPrinted>
  <dcterms:created xsi:type="dcterms:W3CDTF">2020-02-10T05:18:09Z</dcterms:created>
  <dcterms:modified xsi:type="dcterms:W3CDTF">2020-09-08T00:26:29Z</dcterms:modified>
  <cp:category/>
</cp:coreProperties>
</file>