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rvey-div\share\Ⅰ．市場調査\Ｂ．Ｗｏｒｋ\２．折衝案件\2020\20200364.瀬戸内市（経済循環分析）\9.納品\"/>
    </mc:Choice>
  </mc:AlternateContent>
  <xr:revisionPtr revIDLastSave="0" documentId="13_ncr:1_{509EE18E-68D3-4921-8DCD-D2BE2C9E9D57}" xr6:coauthVersionLast="36" xr6:coauthVersionMax="36" xr10:uidLastSave="{00000000-0000-0000-0000-000000000000}"/>
  <bookViews>
    <workbookView xWindow="28680" yWindow="-120" windowWidth="16605" windowHeight="9435" xr2:uid="{00000000-000D-0000-FFFF-FFFF00000000}"/>
  </bookViews>
  <sheets>
    <sheet name="取引基本表" sheetId="7" r:id="rId1"/>
    <sheet name="投入係数表" sheetId="8" r:id="rId2"/>
    <sheet name="（開放型）逆行列表" sheetId="9" r:id="rId3"/>
    <sheet name="（閉鎖型）逆行列表" sheetId="11" r:id="rId4"/>
  </sheets>
  <calcPr calcId="191029"/>
</workbook>
</file>

<file path=xl/calcChain.xml><?xml version="1.0" encoding="utf-8"?>
<calcChain xmlns="http://schemas.openxmlformats.org/spreadsheetml/2006/main">
  <c r="R9" i="11" l="1"/>
  <c r="R8" i="11"/>
  <c r="R7" i="11"/>
  <c r="R6" i="11"/>
  <c r="D20" i="11"/>
  <c r="R7" i="9"/>
  <c r="R18" i="11" l="1"/>
  <c r="R17" i="11"/>
  <c r="R16" i="11"/>
  <c r="R15" i="11"/>
  <c r="R14" i="11"/>
  <c r="R13" i="11"/>
  <c r="R12" i="11"/>
  <c r="R11" i="11"/>
  <c r="R1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R8" i="9"/>
  <c r="R9" i="9"/>
  <c r="R10" i="9"/>
  <c r="R11" i="9"/>
  <c r="R12" i="9"/>
  <c r="R13" i="9"/>
  <c r="R14" i="9"/>
  <c r="R15" i="9"/>
  <c r="R16" i="9"/>
  <c r="R17" i="9"/>
  <c r="R18" i="9"/>
  <c r="R6" i="9"/>
  <c r="E20" i="9"/>
  <c r="F20" i="9"/>
  <c r="G20" i="9"/>
  <c r="H20" i="9"/>
  <c r="I20" i="9"/>
  <c r="J20" i="9"/>
  <c r="K20" i="9"/>
  <c r="L20" i="9"/>
  <c r="M20" i="9"/>
  <c r="N20" i="9"/>
  <c r="O20" i="9"/>
  <c r="P20" i="9"/>
  <c r="D20" i="9"/>
  <c r="D23" i="9" l="1"/>
  <c r="I21" i="9" s="1"/>
  <c r="U6" i="11"/>
  <c r="F21" i="9"/>
  <c r="U6" i="9"/>
  <c r="S6" i="9" s="1"/>
  <c r="D23" i="11"/>
  <c r="N21" i="9" l="1"/>
  <c r="K21" i="9"/>
  <c r="I21" i="11"/>
  <c r="D21" i="11"/>
  <c r="S6" i="11"/>
  <c r="S7" i="11"/>
  <c r="S8" i="11"/>
  <c r="N21" i="11"/>
  <c r="F21" i="11"/>
  <c r="S16" i="11"/>
  <c r="S14" i="11"/>
  <c r="S9" i="11"/>
  <c r="S12" i="11"/>
  <c r="S10" i="11"/>
  <c r="S15" i="11"/>
  <c r="S17" i="11"/>
  <c r="S11" i="11"/>
  <c r="S18" i="11"/>
  <c r="S13" i="11"/>
  <c r="H21" i="9"/>
  <c r="S13" i="9"/>
  <c r="S14" i="9"/>
  <c r="M21" i="9"/>
  <c r="J21" i="9"/>
  <c r="O21" i="9"/>
  <c r="L21" i="9"/>
  <c r="S18" i="9"/>
  <c r="P21" i="9"/>
  <c r="E21" i="9"/>
  <c r="S11" i="9"/>
  <c r="D21" i="9"/>
  <c r="G21" i="9"/>
  <c r="H21" i="11"/>
  <c r="G21" i="11"/>
  <c r="E21" i="11"/>
  <c r="S16" i="9"/>
  <c r="S7" i="9"/>
  <c r="P21" i="11"/>
  <c r="J21" i="11"/>
  <c r="O21" i="11"/>
  <c r="M21" i="11"/>
  <c r="S8" i="9"/>
  <c r="S15" i="9"/>
  <c r="S9" i="9"/>
  <c r="L21" i="11"/>
  <c r="K21" i="11"/>
  <c r="S10" i="9"/>
  <c r="S12" i="9"/>
  <c r="S17" i="9"/>
</calcChain>
</file>

<file path=xl/sharedStrings.xml><?xml version="1.0" encoding="utf-8"?>
<sst xmlns="http://schemas.openxmlformats.org/spreadsheetml/2006/main" count="258" uniqueCount="59">
  <si>
    <t>分類不明</t>
  </si>
  <si>
    <t>内生部門計</t>
  </si>
  <si>
    <t>家計外消費支出（列）</t>
  </si>
  <si>
    <t>市内総固定資本形成（公的）</t>
  </si>
  <si>
    <t>市内総固定資本形成（民間）</t>
  </si>
  <si>
    <t>在庫純増</t>
    <rPh sb="0" eb="2">
      <t>ザイコ</t>
    </rPh>
    <rPh sb="2" eb="4">
      <t>ジュンゾウ</t>
    </rPh>
    <phoneticPr fontId="2"/>
  </si>
  <si>
    <t>移輸出計</t>
    <rPh sb="0" eb="1">
      <t>イ</t>
    </rPh>
    <rPh sb="1" eb="3">
      <t>ユシュツ</t>
    </rPh>
    <rPh sb="3" eb="4">
      <t>ケイ</t>
    </rPh>
    <phoneticPr fontId="2"/>
  </si>
  <si>
    <t>最終需要計</t>
  </si>
  <si>
    <t>需要合計</t>
  </si>
  <si>
    <t>最終需要部門計</t>
  </si>
  <si>
    <t>市内生産額</t>
  </si>
  <si>
    <t>家計外支出</t>
    <rPh sb="0" eb="2">
      <t>カケイ</t>
    </rPh>
    <rPh sb="2" eb="3">
      <t>ガイ</t>
    </rPh>
    <rPh sb="3" eb="5">
      <t>シシュツ</t>
    </rPh>
    <phoneticPr fontId="2"/>
  </si>
  <si>
    <t>営業余剰</t>
  </si>
  <si>
    <t>資本減耗引当</t>
  </si>
  <si>
    <t>間接税（関税・輸入品商品税を除く。）</t>
    <phoneticPr fontId="2"/>
  </si>
  <si>
    <t>（控除）経常補助金</t>
    <phoneticPr fontId="2"/>
  </si>
  <si>
    <t>粗付加価値部門計</t>
  </si>
  <si>
    <t>総生産額</t>
    <rPh sb="0" eb="4">
      <t>ソウセイサンガク</t>
    </rPh>
    <phoneticPr fontId="2"/>
  </si>
  <si>
    <t>雇用者所得</t>
    <phoneticPr fontId="2"/>
  </si>
  <si>
    <t>取引基本表（生産者価格評価表）</t>
    <rPh sb="0" eb="2">
      <t>トリヒキ</t>
    </rPh>
    <rPh sb="2" eb="4">
      <t>キホン</t>
    </rPh>
    <rPh sb="4" eb="5">
      <t>ヒョウ</t>
    </rPh>
    <rPh sb="6" eb="9">
      <t>セイサンシャ</t>
    </rPh>
    <rPh sb="9" eb="11">
      <t>カカク</t>
    </rPh>
    <rPh sb="11" eb="13">
      <t>ヒョウカ</t>
    </rPh>
    <rPh sb="13" eb="14">
      <t>ヒョウ</t>
    </rPh>
    <phoneticPr fontId="6"/>
  </si>
  <si>
    <r>
      <t>逆行列表（開放型）　［Ｉ－［Ｉ－Ｍ＾］Ａ］</t>
    </r>
    <r>
      <rPr>
        <b/>
        <vertAlign val="superscript"/>
        <sz val="11"/>
        <rFont val="ＭＳ Ｐゴシック"/>
        <family val="3"/>
        <charset val="128"/>
      </rPr>
      <t>-1</t>
    </r>
    <rPh sb="0" eb="3">
      <t>ギャクギョウレツ</t>
    </rPh>
    <rPh sb="3" eb="4">
      <t>ヒョウ</t>
    </rPh>
    <rPh sb="5" eb="8">
      <t>カイホウガタ</t>
    </rPh>
    <phoneticPr fontId="2"/>
  </si>
  <si>
    <r>
      <t>逆行列表（閉鎖型）　［Ｉ－Ａ］</t>
    </r>
    <r>
      <rPr>
        <b/>
        <vertAlign val="superscript"/>
        <sz val="11"/>
        <rFont val="ＭＳ Ｐゴシック"/>
        <family val="3"/>
        <charset val="128"/>
      </rPr>
      <t>-1</t>
    </r>
    <rPh sb="0" eb="3">
      <t>ギャクギョウレツ</t>
    </rPh>
    <rPh sb="3" eb="4">
      <t>ヒョウ</t>
    </rPh>
    <rPh sb="5" eb="7">
      <t>ヘイサ</t>
    </rPh>
    <rPh sb="7" eb="8">
      <t>ガタ</t>
    </rPh>
    <phoneticPr fontId="2"/>
  </si>
  <si>
    <t>列和</t>
    <rPh sb="0" eb="1">
      <t>レツ</t>
    </rPh>
    <rPh sb="1" eb="2">
      <t>ワ</t>
    </rPh>
    <phoneticPr fontId="2"/>
  </si>
  <si>
    <t>影響力係数</t>
    <rPh sb="0" eb="3">
      <t>エイキョウリョク</t>
    </rPh>
    <rPh sb="3" eb="5">
      <t>ケイスウ</t>
    </rPh>
    <phoneticPr fontId="2"/>
  </si>
  <si>
    <t>行和</t>
    <rPh sb="0" eb="1">
      <t>ギョウ</t>
    </rPh>
    <rPh sb="1" eb="2">
      <t>ワ</t>
    </rPh>
    <phoneticPr fontId="2"/>
  </si>
  <si>
    <t>感応度係数</t>
    <rPh sb="0" eb="3">
      <t>カンノウド</t>
    </rPh>
    <rPh sb="3" eb="5">
      <t>ケイスウ</t>
    </rPh>
    <phoneticPr fontId="2"/>
  </si>
  <si>
    <t>列和平均</t>
    <rPh sb="0" eb="1">
      <t>レツ</t>
    </rPh>
    <rPh sb="1" eb="2">
      <t>ワ</t>
    </rPh>
    <rPh sb="2" eb="4">
      <t>ヘイキン</t>
    </rPh>
    <phoneticPr fontId="2"/>
  </si>
  <si>
    <t>行和平均</t>
    <rPh sb="0" eb="1">
      <t>ギョウ</t>
    </rPh>
    <rPh sb="1" eb="2">
      <t>ワ</t>
    </rPh>
    <rPh sb="2" eb="4">
      <t>ヘイキン</t>
    </rPh>
    <phoneticPr fontId="2"/>
  </si>
  <si>
    <t>農林漁業</t>
  </si>
  <si>
    <t>鉱業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</si>
  <si>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</si>
  <si>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</si>
  <si>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</si>
  <si>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</si>
  <si>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</si>
  <si>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</si>
  <si>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</si>
  <si>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</si>
  <si>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</si>
  <si>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</si>
  <si>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</si>
  <si>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</si>
  <si>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</si>
  <si>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製造業</t>
  </si>
  <si>
    <t>建設　　　　　　　　</t>
  </si>
  <si>
    <t>電力・ガス・水道</t>
  </si>
  <si>
    <t>商業　　　　　　　　</t>
  </si>
  <si>
    <t>金融・保険　　　　　</t>
  </si>
  <si>
    <t>不動産　　　　　　　</t>
  </si>
  <si>
    <t>運輸・郵便　　　</t>
  </si>
  <si>
    <t>情報通信</t>
  </si>
  <si>
    <t>公務　　　　　　　　</t>
  </si>
  <si>
    <t>サービス</t>
  </si>
  <si>
    <t>民間消費
支出</t>
    <phoneticPr fontId="2"/>
  </si>
  <si>
    <t>一般政府
消費支出</t>
    <rPh sb="0" eb="2">
      <t>イッパン</t>
    </rPh>
    <rPh sb="2" eb="4">
      <t>セイフ</t>
    </rPh>
    <rPh sb="5" eb="7">
      <t>ショウヒ</t>
    </rPh>
    <rPh sb="7" eb="9">
      <t>シシュツ</t>
    </rPh>
    <phoneticPr fontId="2"/>
  </si>
  <si>
    <t>市内最終
需要計</t>
    <phoneticPr fontId="2"/>
  </si>
  <si>
    <t>市内需要
合計</t>
    <phoneticPr fontId="2"/>
  </si>
  <si>
    <t>（控除）
移輸入計</t>
    <rPh sb="5" eb="6">
      <t>イ</t>
    </rPh>
    <phoneticPr fontId="2"/>
  </si>
  <si>
    <t>（単位：万円）</t>
    <rPh sb="1" eb="3">
      <t>タンイ</t>
    </rPh>
    <rPh sb="4" eb="6">
      <t>マンエン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</si>
</sst>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"/>
    <numFmt numFmtId="177" formatCode="0.000000_);[Red]\(0.000000\)"/>
    <numFmt numFmtId="178" formatCode="0.00000_ "/>
    <numFmt numFmtId="179" formatCode="#,##0_);[Red]\(#,##0\)"/>
    <numFmt numFmtId="180" formatCode="0.0%"/>
    <numFmt numFmtId="181" formatCode="#,##0_ ;[Red]\-#,##0\ "/>
    <numFmt numFmtId="182" formatCode="0.00000_ ;[Red]\-0.00000\ "/>
    <numFmt numFmtId="183" formatCode="#,##0.0_ "/>
    <numFmt numFmtId="184" formatCode="#,##0.0000_ ;[Red]\-#,##0.0000\ "/>
    <numFmt numFmtId="185" formatCode="#,##0.00000_ ;[Red]\-#,##0.00000\ "/>
    <numFmt numFmtId="186" formatCode="0.00000_);[Red]\(0.00000\)"/>
    <numFmt numFmtId="187" formatCode="#,##0.0000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vertAlign val="superscript"/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107">
    <xf numFmtId="0" fontId="0" fillId="0" borderId="0" xfId="0">
      <alignment vertical="center"/>
    </xf>
    <xf numFmtId="177" fontId="7" fillId="0" borderId="0" xfId="3" applyNumberFormat="1" applyFont="1" applyBorder="1" applyAlignment="1">
      <alignment vertical="center"/>
    </xf>
    <xf numFmtId="49" fontId="10" fillId="0" borderId="0" xfId="0" applyNumberFormat="1" applyFont="1" applyAlignment="1"/>
    <xf numFmtId="0" fontId="10" fillId="0" borderId="0" xfId="0" applyFont="1" applyAlignment="1"/>
    <xf numFmtId="181" fontId="12" fillId="0" borderId="0" xfId="1" applyNumberFormat="1" applyFont="1" applyFill="1">
      <alignment vertical="center"/>
    </xf>
    <xf numFmtId="181" fontId="10" fillId="0" borderId="0" xfId="0" applyNumberFormat="1" applyFont="1" applyAlignment="1"/>
    <xf numFmtId="181" fontId="10" fillId="0" borderId="0" xfId="0" quotePrefix="1" applyNumberFormat="1" applyFont="1" applyAlignment="1">
      <alignment horizontal="left"/>
    </xf>
    <xf numFmtId="178" fontId="10" fillId="0" borderId="0" xfId="0" applyNumberFormat="1" applyFont="1" applyAlignment="1"/>
    <xf numFmtId="176" fontId="10" fillId="0" borderId="0" xfId="0" applyNumberFormat="1" applyFont="1" applyAlignment="1"/>
    <xf numFmtId="180" fontId="10" fillId="0" borderId="0" xfId="0" applyNumberFormat="1" applyFont="1" applyAlignment="1"/>
    <xf numFmtId="183" fontId="10" fillId="0" borderId="0" xfId="0" applyNumberFormat="1" applyFont="1" applyAlignment="1"/>
    <xf numFmtId="181" fontId="10" fillId="0" borderId="0" xfId="0" applyNumberFormat="1" applyFont="1" applyBorder="1" applyAlignment="1"/>
    <xf numFmtId="179" fontId="10" fillId="0" borderId="0" xfId="0" applyNumberFormat="1" applyFont="1" applyAlignment="1"/>
    <xf numFmtId="0" fontId="10" fillId="0" borderId="0" xfId="0" applyFont="1" applyAlignment="1">
      <alignment wrapText="1"/>
    </xf>
    <xf numFmtId="49" fontId="8" fillId="0" borderId="0" xfId="0" applyNumberFormat="1" applyFont="1" applyAlignment="1">
      <alignment horizontal="right"/>
    </xf>
    <xf numFmtId="177" fontId="7" fillId="0" borderId="5" xfId="3" applyNumberFormat="1" applyFont="1" applyBorder="1" applyAlignment="1">
      <alignment vertical="center"/>
    </xf>
    <xf numFmtId="178" fontId="10" fillId="0" borderId="1" xfId="0" applyNumberFormat="1" applyFont="1" applyBorder="1" applyAlignment="1"/>
    <xf numFmtId="182" fontId="10" fillId="0" borderId="1" xfId="0" applyNumberFormat="1" applyFont="1" applyBorder="1" applyAlignment="1"/>
    <xf numFmtId="181" fontId="11" fillId="0" borderId="1" xfId="0" applyNumberFormat="1" applyFont="1" applyFill="1" applyBorder="1" applyAlignment="1">
      <alignment vertical="center"/>
    </xf>
    <xf numFmtId="181" fontId="12" fillId="0" borderId="0" xfId="0" applyNumberFormat="1" applyFont="1" applyAlignment="1">
      <alignment horizontal="right" vertical="center"/>
    </xf>
    <xf numFmtId="181" fontId="12" fillId="0" borderId="0" xfId="0" applyNumberFormat="1" applyFont="1" applyAlignment="1">
      <alignment vertical="center"/>
    </xf>
    <xf numFmtId="184" fontId="10" fillId="0" borderId="3" xfId="0" applyNumberFormat="1" applyFont="1" applyBorder="1" applyAlignment="1"/>
    <xf numFmtId="181" fontId="11" fillId="0" borderId="6" xfId="0" applyNumberFormat="1" applyFont="1" applyFill="1" applyBorder="1" applyAlignment="1">
      <alignment vertical="center"/>
    </xf>
    <xf numFmtId="181" fontId="11" fillId="0" borderId="10" xfId="0" applyNumberFormat="1" applyFont="1" applyFill="1" applyBorder="1" applyAlignment="1">
      <alignment vertical="center"/>
    </xf>
    <xf numFmtId="181" fontId="11" fillId="0" borderId="8" xfId="0" applyNumberFormat="1" applyFont="1" applyFill="1" applyBorder="1" applyAlignment="1">
      <alignment vertical="center"/>
    </xf>
    <xf numFmtId="181" fontId="11" fillId="0" borderId="13" xfId="0" applyNumberFormat="1" applyFont="1" applyFill="1" applyBorder="1" applyAlignment="1">
      <alignment vertical="center"/>
    </xf>
    <xf numFmtId="181" fontId="11" fillId="0" borderId="16" xfId="0" applyNumberFormat="1" applyFont="1" applyFill="1" applyBorder="1" applyAlignment="1">
      <alignment vertical="center"/>
    </xf>
    <xf numFmtId="181" fontId="11" fillId="0" borderId="17" xfId="0" applyNumberFormat="1" applyFont="1" applyFill="1" applyBorder="1" applyAlignment="1">
      <alignment vertical="center"/>
    </xf>
    <xf numFmtId="181" fontId="11" fillId="0" borderId="11" xfId="0" applyNumberFormat="1" applyFont="1" applyFill="1" applyBorder="1" applyAlignment="1">
      <alignment vertical="center"/>
    </xf>
    <xf numFmtId="181" fontId="11" fillId="0" borderId="9" xfId="0" applyNumberFormat="1" applyFont="1" applyFill="1" applyBorder="1" applyAlignment="1">
      <alignment vertical="center"/>
    </xf>
    <xf numFmtId="181" fontId="11" fillId="0" borderId="22" xfId="0" applyNumberFormat="1" applyFont="1" applyFill="1" applyBorder="1" applyAlignment="1">
      <alignment vertical="center"/>
    </xf>
    <xf numFmtId="181" fontId="11" fillId="0" borderId="12" xfId="0" applyNumberFormat="1" applyFont="1" applyFill="1" applyBorder="1" applyAlignment="1">
      <alignment vertical="center"/>
    </xf>
    <xf numFmtId="49" fontId="10" fillId="0" borderId="28" xfId="0" applyNumberFormat="1" applyFont="1" applyBorder="1" applyAlignment="1"/>
    <xf numFmtId="49" fontId="8" fillId="2" borderId="2" xfId="0" applyNumberFormat="1" applyFont="1" applyFill="1" applyBorder="1" applyAlignment="1">
      <alignment horizontal="right"/>
    </xf>
    <xf numFmtId="49" fontId="10" fillId="2" borderId="23" xfId="0" applyNumberFormat="1" applyFont="1" applyFill="1" applyBorder="1" applyAlignment="1"/>
    <xf numFmtId="49" fontId="8" fillId="2" borderId="20" xfId="0" applyNumberFormat="1" applyFont="1" applyFill="1" applyBorder="1" applyAlignment="1">
      <alignment horizontal="right"/>
    </xf>
    <xf numFmtId="49" fontId="10" fillId="2" borderId="24" xfId="0" applyNumberFormat="1" applyFont="1" applyFill="1" applyBorder="1" applyAlignment="1"/>
    <xf numFmtId="181" fontId="11" fillId="0" borderId="21" xfId="0" applyNumberFormat="1" applyFont="1" applyFill="1" applyBorder="1" applyAlignment="1">
      <alignment vertical="center"/>
    </xf>
    <xf numFmtId="181" fontId="11" fillId="0" borderId="7" xfId="0" applyNumberFormat="1" applyFont="1" applyFill="1" applyBorder="1" applyAlignment="1">
      <alignment vertical="center"/>
    </xf>
    <xf numFmtId="181" fontId="11" fillId="0" borderId="15" xfId="0" applyNumberFormat="1" applyFont="1" applyFill="1" applyBorder="1" applyAlignment="1">
      <alignment vertical="center"/>
    </xf>
    <xf numFmtId="181" fontId="11" fillId="0" borderId="30" xfId="0" applyNumberFormat="1" applyFont="1" applyFill="1" applyBorder="1" applyAlignment="1">
      <alignment vertical="center"/>
    </xf>
    <xf numFmtId="181" fontId="11" fillId="0" borderId="18" xfId="0" applyNumberFormat="1" applyFont="1" applyFill="1" applyBorder="1" applyAlignment="1">
      <alignment vertical="center"/>
    </xf>
    <xf numFmtId="181" fontId="11" fillId="0" borderId="31" xfId="0" applyNumberFormat="1" applyFont="1" applyFill="1" applyBorder="1" applyAlignment="1">
      <alignment vertical="center"/>
    </xf>
    <xf numFmtId="185" fontId="11" fillId="0" borderId="9" xfId="0" applyNumberFormat="1" applyFont="1" applyFill="1" applyBorder="1" applyAlignment="1">
      <alignment vertical="center"/>
    </xf>
    <xf numFmtId="185" fontId="11" fillId="0" borderId="10" xfId="0" applyNumberFormat="1" applyFont="1" applyFill="1" applyBorder="1" applyAlignment="1">
      <alignment vertical="center"/>
    </xf>
    <xf numFmtId="185" fontId="11" fillId="0" borderId="8" xfId="0" applyNumberFormat="1" applyFont="1" applyFill="1" applyBorder="1" applyAlignment="1">
      <alignment vertical="center"/>
    </xf>
    <xf numFmtId="185" fontId="11" fillId="0" borderId="22" xfId="0" applyNumberFormat="1" applyFont="1" applyFill="1" applyBorder="1" applyAlignment="1">
      <alignment vertical="center"/>
    </xf>
    <xf numFmtId="185" fontId="11" fillId="0" borderId="6" xfId="0" applyNumberFormat="1" applyFont="1" applyFill="1" applyBorder="1" applyAlignment="1">
      <alignment vertical="center"/>
    </xf>
    <xf numFmtId="185" fontId="11" fillId="0" borderId="12" xfId="0" applyNumberFormat="1" applyFont="1" applyFill="1" applyBorder="1" applyAlignment="1">
      <alignment vertical="center"/>
    </xf>
    <xf numFmtId="185" fontId="11" fillId="0" borderId="1" xfId="0" applyNumberFormat="1" applyFont="1" applyFill="1" applyBorder="1" applyAlignment="1">
      <alignment vertical="center"/>
    </xf>
    <xf numFmtId="185" fontId="11" fillId="0" borderId="21" xfId="0" applyNumberFormat="1" applyFont="1" applyFill="1" applyBorder="1" applyAlignment="1">
      <alignment vertical="center"/>
    </xf>
    <xf numFmtId="185" fontId="11" fillId="0" borderId="7" xfId="0" applyNumberFormat="1" applyFont="1" applyFill="1" applyBorder="1" applyAlignment="1">
      <alignment vertical="center"/>
    </xf>
    <xf numFmtId="178" fontId="10" fillId="0" borderId="12" xfId="0" applyNumberFormat="1" applyFont="1" applyBorder="1" applyAlignment="1"/>
    <xf numFmtId="182" fontId="10" fillId="0" borderId="12" xfId="0" applyNumberFormat="1" applyFont="1" applyBorder="1" applyAlignment="1"/>
    <xf numFmtId="186" fontId="10" fillId="0" borderId="0" xfId="0" applyNumberFormat="1" applyFont="1" applyAlignment="1"/>
    <xf numFmtId="187" fontId="10" fillId="0" borderId="0" xfId="0" applyNumberFormat="1" applyFont="1" applyAlignment="1"/>
    <xf numFmtId="49" fontId="10" fillId="4" borderId="0" xfId="0" applyNumberFormat="1" applyFont="1" applyFill="1" applyAlignment="1"/>
    <xf numFmtId="186" fontId="10" fillId="4" borderId="0" xfId="0" applyNumberFormat="1" applyFont="1" applyFill="1" applyAlignment="1"/>
    <xf numFmtId="0" fontId="10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178" fontId="10" fillId="3" borderId="0" xfId="0" applyNumberFormat="1" applyFont="1" applyFill="1" applyAlignment="1"/>
    <xf numFmtId="0" fontId="1" fillId="0" borderId="21" xfId="0" applyFont="1" applyBorder="1" applyAlignment="1">
      <alignment horizontal="center" vertical="center" wrapText="1" shrinkToFit="1"/>
    </xf>
    <xf numFmtId="0" fontId="0" fillId="0" borderId="7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185" fontId="11" fillId="0" borderId="30" xfId="0" applyNumberFormat="1" applyFont="1" applyFill="1" applyBorder="1" applyAlignment="1">
      <alignment vertical="center"/>
    </xf>
    <xf numFmtId="185" fontId="11" fillId="0" borderId="18" xfId="0" applyNumberFormat="1" applyFont="1" applyFill="1" applyBorder="1" applyAlignment="1">
      <alignment vertical="center"/>
    </xf>
    <xf numFmtId="185" fontId="10" fillId="0" borderId="0" xfId="0" applyNumberFormat="1" applyFont="1" applyAlignment="1"/>
    <xf numFmtId="181" fontId="11" fillId="0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81" fontId="11" fillId="0" borderId="0" xfId="0" applyNumberFormat="1" applyFont="1" applyFill="1" applyBorder="1" applyAlignment="1">
      <alignment vertical="center"/>
    </xf>
    <xf numFmtId="181" fontId="11" fillId="0" borderId="3" xfId="0" applyNumberFormat="1" applyFont="1" applyFill="1" applyBorder="1" applyAlignment="1">
      <alignment vertical="center"/>
    </xf>
    <xf numFmtId="181" fontId="11" fillId="0" borderId="19" xfId="0" applyNumberFormat="1" applyFont="1" applyFill="1" applyBorder="1" applyAlignment="1">
      <alignment vertical="center"/>
    </xf>
    <xf numFmtId="181" fontId="11" fillId="0" borderId="33" xfId="0" applyNumberFormat="1" applyFont="1" applyFill="1" applyBorder="1" applyAlignment="1">
      <alignment vertical="center"/>
    </xf>
    <xf numFmtId="181" fontId="11" fillId="0" borderId="4" xfId="0" applyNumberFormat="1" applyFont="1" applyFill="1" applyBorder="1" applyAlignment="1">
      <alignment vertical="center"/>
    </xf>
    <xf numFmtId="181" fontId="11" fillId="0" borderId="14" xfId="0" applyNumberFormat="1" applyFont="1" applyFill="1" applyBorder="1" applyAlignment="1">
      <alignment vertical="center"/>
    </xf>
    <xf numFmtId="181" fontId="11" fillId="0" borderId="34" xfId="0" applyNumberFormat="1" applyFont="1" applyFill="1" applyBorder="1" applyAlignment="1">
      <alignment vertical="center"/>
    </xf>
    <xf numFmtId="179" fontId="11" fillId="0" borderId="0" xfId="0" applyNumberFormat="1" applyFont="1" applyFill="1" applyBorder="1" applyAlignment="1">
      <alignment horizontal="right" vertical="center"/>
    </xf>
    <xf numFmtId="49" fontId="13" fillId="0" borderId="0" xfId="0" applyNumberFormat="1" applyFont="1" applyAlignment="1"/>
    <xf numFmtId="49" fontId="10" fillId="0" borderId="0" xfId="0" applyNumberFormat="1" applyFont="1" applyAlignment="1">
      <alignment horizontal="right"/>
    </xf>
    <xf numFmtId="49" fontId="10" fillId="2" borderId="2" xfId="0" applyNumberFormat="1" applyFont="1" applyFill="1" applyBorder="1" applyAlignment="1">
      <alignment horizontal="right"/>
    </xf>
    <xf numFmtId="0" fontId="12" fillId="0" borderId="12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0" fillId="0" borderId="11" xfId="0" applyNumberFormat="1" applyFont="1" applyBorder="1" applyAlignment="1">
      <alignment horizontal="right" vertical="center"/>
    </xf>
    <xf numFmtId="0" fontId="10" fillId="0" borderId="12" xfId="0" applyNumberFormat="1" applyFont="1" applyBorder="1" applyAlignment="1"/>
    <xf numFmtId="0" fontId="10" fillId="0" borderId="1" xfId="0" applyNumberFormat="1" applyFont="1" applyBorder="1" applyAlignment="1"/>
    <xf numFmtId="49" fontId="10" fillId="2" borderId="20" xfId="0" applyNumberFormat="1" applyFont="1" applyFill="1" applyBorder="1" applyAlignment="1">
      <alignment horizontal="right"/>
    </xf>
    <xf numFmtId="0" fontId="12" fillId="0" borderId="21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49" fontId="10" fillId="0" borderId="15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79" fontId="12" fillId="0" borderId="7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right" vertical="center"/>
    </xf>
    <xf numFmtId="0" fontId="12" fillId="0" borderId="25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12" fillId="0" borderId="8" xfId="0" applyFont="1" applyBorder="1">
      <alignment vertical="center"/>
    </xf>
    <xf numFmtId="0" fontId="10" fillId="0" borderId="3" xfId="0" applyNumberFormat="1" applyFont="1" applyBorder="1" applyAlignment="1">
      <alignment horizontal="right"/>
    </xf>
    <xf numFmtId="0" fontId="10" fillId="0" borderId="1" xfId="0" applyNumberFormat="1" applyFont="1" applyBorder="1" applyAlignment="1">
      <alignment horizontal="right"/>
    </xf>
    <xf numFmtId="0" fontId="12" fillId="0" borderId="26" xfId="0" applyFont="1" applyFill="1" applyBorder="1" applyAlignment="1">
      <alignment vertical="center" shrinkToFit="1"/>
    </xf>
    <xf numFmtId="181" fontId="12" fillId="0" borderId="26" xfId="0" applyNumberFormat="1" applyFont="1" applyFill="1" applyBorder="1" applyAlignment="1">
      <alignment vertical="center" shrinkToFit="1"/>
    </xf>
    <xf numFmtId="0" fontId="10" fillId="0" borderId="7" xfId="0" applyNumberFormat="1" applyFont="1" applyBorder="1" applyAlignment="1">
      <alignment horizontal="right"/>
    </xf>
    <xf numFmtId="181" fontId="12" fillId="0" borderId="27" xfId="0" applyNumberFormat="1" applyFont="1" applyFill="1" applyBorder="1" applyAlignment="1">
      <alignment vertical="center" shrinkToFit="1"/>
    </xf>
    <xf numFmtId="0" fontId="10" fillId="0" borderId="18" xfId="0" applyNumberFormat="1" applyFont="1" applyBorder="1" applyAlignment="1">
      <alignment horizontal="right"/>
    </xf>
    <xf numFmtId="0" fontId="12" fillId="0" borderId="29" xfId="0" applyFont="1" applyBorder="1" applyAlignment="1">
      <alignment vertical="center" shrinkToFit="1"/>
    </xf>
    <xf numFmtId="0" fontId="10" fillId="0" borderId="32" xfId="0" applyNumberFormat="1" applyFont="1" applyFill="1" applyBorder="1" applyAlignment="1">
      <alignment horizontal="right"/>
    </xf>
    <xf numFmtId="0" fontId="12" fillId="0" borderId="6" xfId="0" applyFont="1" applyBorder="1" applyAlignment="1">
      <alignment vertical="center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62"/>
  <sheetViews>
    <sheetView showGridLines="0" tabSelected="1" zoomScaleNormal="100" workbookViewId="0"/>
  </sheetViews>
  <sheetFormatPr defaultColWidth="9.625" defaultRowHeight="12" x14ac:dyDescent="0.15"/>
  <cols>
    <col min="1" max="1" width="1" style="3" customWidth="1"/>
    <col min="2" max="2" width="3.375" style="78" customWidth="1"/>
    <col min="3" max="3" width="33.25" style="2" bestFit="1" customWidth="1"/>
    <col min="4" max="28" width="9" style="3" customWidth="1"/>
    <col min="29" max="29" width="10" style="3" customWidth="1"/>
    <col min="30" max="30" width="9" style="3" customWidth="1"/>
    <col min="31" max="31" width="9" style="12" customWidth="1"/>
    <col min="32" max="32" width="11" style="3" customWidth="1"/>
    <col min="33" max="34" width="9.625" style="3"/>
    <col min="35" max="35" width="11.625" style="3" bestFit="1" customWidth="1"/>
    <col min="36" max="16384" width="9.625" style="3"/>
  </cols>
  <sheetData>
    <row r="2" spans="1:33" x14ac:dyDescent="0.15">
      <c r="A2" s="77" t="s">
        <v>19</v>
      </c>
      <c r="B2" s="3"/>
    </row>
    <row r="3" spans="1:33" x14ac:dyDescent="0.15">
      <c r="AE3" s="76" t="s">
        <v>58</v>
      </c>
      <c r="AG3" s="4"/>
    </row>
    <row r="4" spans="1:33" s="2" customFormat="1" x14ac:dyDescent="0.15">
      <c r="B4" s="79"/>
      <c r="C4" s="34"/>
      <c r="D4" s="80" t="s">
        <v>30</v>
      </c>
      <c r="E4" s="81" t="s">
        <v>31</v>
      </c>
      <c r="F4" s="81" t="s">
        <v>32</v>
      </c>
      <c r="G4" s="81" t="s">
        <v>33</v>
      </c>
      <c r="H4" s="81" t="s">
        <v>34</v>
      </c>
      <c r="I4" s="81" t="s">
        <v>35</v>
      </c>
      <c r="J4" s="81" t="s">
        <v>36</v>
      </c>
      <c r="K4" s="81" t="s">
        <v>37</v>
      </c>
      <c r="L4" s="81" t="s">
        <v>38</v>
      </c>
      <c r="M4" s="81" t="s">
        <v>39</v>
      </c>
      <c r="N4" s="81" t="s">
        <v>40</v>
      </c>
      <c r="O4" s="81" t="s">
        <v>41</v>
      </c>
      <c r="P4" s="81" t="s">
        <v>42</v>
      </c>
      <c r="Q4" s="82">
        <v>70</v>
      </c>
      <c r="R4" s="83">
        <v>71</v>
      </c>
      <c r="S4" s="84">
        <v>72</v>
      </c>
      <c r="T4" s="84">
        <v>73</v>
      </c>
      <c r="U4" s="84">
        <v>74</v>
      </c>
      <c r="V4" s="84">
        <v>75</v>
      </c>
      <c r="W4" s="84">
        <v>76</v>
      </c>
      <c r="X4" s="84">
        <v>78</v>
      </c>
      <c r="Y4" s="84">
        <v>79</v>
      </c>
      <c r="Z4" s="84">
        <v>81</v>
      </c>
      <c r="AA4" s="84">
        <v>82</v>
      </c>
      <c r="AB4" s="84">
        <v>83</v>
      </c>
      <c r="AC4" s="84">
        <v>87</v>
      </c>
      <c r="AD4" s="84">
        <v>88</v>
      </c>
      <c r="AE4" s="84">
        <v>97</v>
      </c>
    </row>
    <row r="5" spans="1:33" s="2" customFormat="1" ht="40.5" customHeight="1" thickBot="1" x14ac:dyDescent="0.2">
      <c r="B5" s="85"/>
      <c r="C5" s="36"/>
      <c r="D5" s="86" t="s">
        <v>28</v>
      </c>
      <c r="E5" s="87" t="s">
        <v>29</v>
      </c>
      <c r="F5" s="87" t="s">
        <v>43</v>
      </c>
      <c r="G5" s="87" t="s">
        <v>44</v>
      </c>
      <c r="H5" s="87" t="s">
        <v>45</v>
      </c>
      <c r="I5" s="87" t="s">
        <v>46</v>
      </c>
      <c r="J5" s="87" t="s">
        <v>47</v>
      </c>
      <c r="K5" s="87" t="s">
        <v>48</v>
      </c>
      <c r="L5" s="87" t="s">
        <v>49</v>
      </c>
      <c r="M5" s="87" t="s">
        <v>50</v>
      </c>
      <c r="N5" s="87" t="s">
        <v>51</v>
      </c>
      <c r="O5" s="87" t="s">
        <v>52</v>
      </c>
      <c r="P5" s="87" t="s">
        <v>0</v>
      </c>
      <c r="Q5" s="88" t="s">
        <v>1</v>
      </c>
      <c r="R5" s="89" t="s">
        <v>2</v>
      </c>
      <c r="S5" s="90" t="s">
        <v>53</v>
      </c>
      <c r="T5" s="91" t="s">
        <v>54</v>
      </c>
      <c r="U5" s="90" t="s">
        <v>3</v>
      </c>
      <c r="V5" s="90" t="s">
        <v>4</v>
      </c>
      <c r="W5" s="90" t="s">
        <v>5</v>
      </c>
      <c r="X5" s="90" t="s">
        <v>55</v>
      </c>
      <c r="Y5" s="90" t="s">
        <v>56</v>
      </c>
      <c r="Z5" s="90" t="s">
        <v>6</v>
      </c>
      <c r="AA5" s="90" t="s">
        <v>7</v>
      </c>
      <c r="AB5" s="90" t="s">
        <v>8</v>
      </c>
      <c r="AC5" s="90" t="s">
        <v>57</v>
      </c>
      <c r="AD5" s="90" t="s">
        <v>9</v>
      </c>
      <c r="AE5" s="92" t="s">
        <v>10</v>
      </c>
    </row>
    <row r="6" spans="1:33" ht="25.15" customHeight="1" x14ac:dyDescent="0.15">
      <c r="B6" s="93" t="s">
        <v>30</v>
      </c>
      <c r="C6" s="94" t="s">
        <v>28</v>
      </c>
      <c r="D6" s="69">
        <v>79990.661751928434</v>
      </c>
      <c r="E6" s="70">
        <v>0</v>
      </c>
      <c r="F6" s="70">
        <v>415402.86652520264</v>
      </c>
      <c r="G6" s="70">
        <v>982.70846501232359</v>
      </c>
      <c r="H6" s="70">
        <v>0</v>
      </c>
      <c r="I6" s="70">
        <v>201.4341555566815</v>
      </c>
      <c r="J6" s="70">
        <v>0</v>
      </c>
      <c r="K6" s="70">
        <v>3.2321542715494616</v>
      </c>
      <c r="L6" s="70">
        <v>22.05723525585919</v>
      </c>
      <c r="M6" s="70">
        <v>0</v>
      </c>
      <c r="N6" s="70">
        <v>0</v>
      </c>
      <c r="O6" s="70">
        <v>15404.417647930382</v>
      </c>
      <c r="P6" s="70">
        <v>0</v>
      </c>
      <c r="Q6" s="71">
        <v>512007.3779351578</v>
      </c>
      <c r="R6" s="69">
        <v>960.97340069468476</v>
      </c>
      <c r="S6" s="70">
        <v>92573.099225852726</v>
      </c>
      <c r="T6" s="70">
        <v>0</v>
      </c>
      <c r="U6" s="70">
        <v>0</v>
      </c>
      <c r="V6" s="70">
        <v>2998.5934210677228</v>
      </c>
      <c r="W6" s="70">
        <v>343.99328736141973</v>
      </c>
      <c r="X6" s="70">
        <v>96876.659334976546</v>
      </c>
      <c r="Y6" s="70">
        <v>608884.03727013443</v>
      </c>
      <c r="Z6" s="70">
        <v>443044.2959835527</v>
      </c>
      <c r="AA6" s="70">
        <v>539920.95531852928</v>
      </c>
      <c r="AB6" s="70">
        <v>1051928.3332536872</v>
      </c>
      <c r="AC6" s="70">
        <v>-345783.52226252732</v>
      </c>
      <c r="AD6" s="70">
        <v>194137.43305600196</v>
      </c>
      <c r="AE6" s="72">
        <v>706144.81099115987</v>
      </c>
    </row>
    <row r="7" spans="1:33" ht="25.15" customHeight="1" x14ac:dyDescent="0.15">
      <c r="B7" s="81" t="s">
        <v>31</v>
      </c>
      <c r="C7" s="95" t="s">
        <v>29</v>
      </c>
      <c r="D7" s="73">
        <v>7.1315643424110151</v>
      </c>
      <c r="E7" s="67">
        <v>0</v>
      </c>
      <c r="F7" s="67">
        <v>24060.401243743036</v>
      </c>
      <c r="G7" s="67">
        <v>7356.8211860190131</v>
      </c>
      <c r="H7" s="67">
        <v>27695.511970817039</v>
      </c>
      <c r="I7" s="67">
        <v>3.5215131561887278</v>
      </c>
      <c r="J7" s="67">
        <v>0.67491249150413235</v>
      </c>
      <c r="K7" s="67">
        <v>0.37945020630041632</v>
      </c>
      <c r="L7" s="67">
        <v>4.9439905026545174</v>
      </c>
      <c r="M7" s="67">
        <v>3.9411940975475103E-3</v>
      </c>
      <c r="N7" s="67">
        <v>0.13201313018555833</v>
      </c>
      <c r="O7" s="67">
        <v>68.938845561156157</v>
      </c>
      <c r="P7" s="67">
        <v>2.4370359997300746</v>
      </c>
      <c r="Q7" s="74">
        <v>59200.897667163306</v>
      </c>
      <c r="R7" s="73">
        <v>0.19430564806401662</v>
      </c>
      <c r="S7" s="67">
        <v>9.6936395060851055E-2</v>
      </c>
      <c r="T7" s="67">
        <v>0</v>
      </c>
      <c r="U7" s="67">
        <v>0</v>
      </c>
      <c r="V7" s="67">
        <v>11.106579829604016</v>
      </c>
      <c r="W7" s="67">
        <v>87.428042092627123</v>
      </c>
      <c r="X7" s="67">
        <v>98.825863965356007</v>
      </c>
      <c r="Y7" s="67">
        <v>59299.723531128664</v>
      </c>
      <c r="Z7" s="67">
        <v>0</v>
      </c>
      <c r="AA7" s="67">
        <v>98.825863965356007</v>
      </c>
      <c r="AB7" s="67">
        <v>59299.723531128664</v>
      </c>
      <c r="AC7" s="67">
        <v>-59299.723531128686</v>
      </c>
      <c r="AD7" s="67">
        <v>-59200.897667163328</v>
      </c>
      <c r="AE7" s="75">
        <v>0</v>
      </c>
    </row>
    <row r="8" spans="1:33" ht="25.15" customHeight="1" x14ac:dyDescent="0.15">
      <c r="B8" s="81" t="s">
        <v>32</v>
      </c>
      <c r="C8" s="95" t="s">
        <v>43</v>
      </c>
      <c r="D8" s="73">
        <v>154040.62823746252</v>
      </c>
      <c r="E8" s="67">
        <v>0</v>
      </c>
      <c r="F8" s="67">
        <v>9954795.2244080249</v>
      </c>
      <c r="G8" s="67">
        <v>360672.49275126192</v>
      </c>
      <c r="H8" s="67">
        <v>43308.430176461174</v>
      </c>
      <c r="I8" s="67">
        <v>41048.991553425105</v>
      </c>
      <c r="J8" s="67">
        <v>11306.218089566952</v>
      </c>
      <c r="K8" s="67">
        <v>2287.6566298227781</v>
      </c>
      <c r="L8" s="67">
        <v>149713.45134320471</v>
      </c>
      <c r="M8" s="67">
        <v>157.83449916703498</v>
      </c>
      <c r="N8" s="67">
        <v>19013.692724869747</v>
      </c>
      <c r="O8" s="67">
        <v>498038.26263174112</v>
      </c>
      <c r="P8" s="67">
        <v>634.64420294033505</v>
      </c>
      <c r="Q8" s="74">
        <v>11235017.527247949</v>
      </c>
      <c r="R8" s="73">
        <v>48520.278808755713</v>
      </c>
      <c r="S8" s="67">
        <v>1632144.5497178126</v>
      </c>
      <c r="T8" s="67">
        <v>188.45132418515493</v>
      </c>
      <c r="U8" s="67">
        <v>54779.990065970778</v>
      </c>
      <c r="V8" s="67">
        <v>1260246.2442897479</v>
      </c>
      <c r="W8" s="67">
        <v>106108.68882476898</v>
      </c>
      <c r="X8" s="67">
        <v>3101988.203031241</v>
      </c>
      <c r="Y8" s="67">
        <v>14337005.730279189</v>
      </c>
      <c r="Z8" s="67">
        <v>20049133.844516601</v>
      </c>
      <c r="AA8" s="67">
        <v>23151122.047547843</v>
      </c>
      <c r="AB8" s="67">
        <v>34386139.57479579</v>
      </c>
      <c r="AC8" s="67">
        <v>-12287425.378210861</v>
      </c>
      <c r="AD8" s="67">
        <v>10863696.669336982</v>
      </c>
      <c r="AE8" s="75">
        <v>22098714.196584929</v>
      </c>
    </row>
    <row r="9" spans="1:33" ht="25.15" customHeight="1" x14ac:dyDescent="0.15">
      <c r="B9" s="81" t="s">
        <v>33</v>
      </c>
      <c r="C9" s="95" t="s">
        <v>44</v>
      </c>
      <c r="D9" s="73">
        <v>884.44513288023097</v>
      </c>
      <c r="E9" s="67">
        <v>0</v>
      </c>
      <c r="F9" s="67">
        <v>43412.463537055861</v>
      </c>
      <c r="G9" s="67">
        <v>185.48716173682564</v>
      </c>
      <c r="H9" s="67">
        <v>3806.4296735446396</v>
      </c>
      <c r="I9" s="67">
        <v>2617.7164798211293</v>
      </c>
      <c r="J9" s="67">
        <v>1061.2419102011095</v>
      </c>
      <c r="K9" s="67">
        <v>9418.9522770790118</v>
      </c>
      <c r="L9" s="67">
        <v>4101.8282248559899</v>
      </c>
      <c r="M9" s="67">
        <v>9.8242289200639696</v>
      </c>
      <c r="N9" s="67">
        <v>4640.4347272491814</v>
      </c>
      <c r="O9" s="67">
        <v>7027.1308314986927</v>
      </c>
      <c r="P9" s="67">
        <v>0</v>
      </c>
      <c r="Q9" s="74">
        <v>77165.954184842747</v>
      </c>
      <c r="R9" s="73">
        <v>0</v>
      </c>
      <c r="S9" s="67">
        <v>0</v>
      </c>
      <c r="T9" s="67">
        <v>0</v>
      </c>
      <c r="U9" s="67">
        <v>387543.12798920961</v>
      </c>
      <c r="V9" s="67">
        <v>817676.76377178961</v>
      </c>
      <c r="W9" s="67">
        <v>0</v>
      </c>
      <c r="X9" s="67">
        <v>1205219.8917609993</v>
      </c>
      <c r="Y9" s="67">
        <v>1282385.8459458421</v>
      </c>
      <c r="Z9" s="67">
        <v>0</v>
      </c>
      <c r="AA9" s="67">
        <v>1205219.8917609993</v>
      </c>
      <c r="AB9" s="67">
        <v>1282385.8459458421</v>
      </c>
      <c r="AC9" s="67">
        <v>0</v>
      </c>
      <c r="AD9" s="67">
        <v>1205219.8917609993</v>
      </c>
      <c r="AE9" s="75">
        <v>1282385.8459458421</v>
      </c>
    </row>
    <row r="10" spans="1:33" ht="25.15" customHeight="1" x14ac:dyDescent="0.15">
      <c r="B10" s="81" t="s">
        <v>34</v>
      </c>
      <c r="C10" s="95" t="s">
        <v>45</v>
      </c>
      <c r="D10" s="73">
        <v>7081.678722729519</v>
      </c>
      <c r="E10" s="67">
        <v>0</v>
      </c>
      <c r="F10" s="67">
        <v>750445.46232402406</v>
      </c>
      <c r="G10" s="67">
        <v>4975.6628006616756</v>
      </c>
      <c r="H10" s="67">
        <v>14207.427661609794</v>
      </c>
      <c r="I10" s="67">
        <v>37752.13790513984</v>
      </c>
      <c r="J10" s="67">
        <v>2456.3848240450689</v>
      </c>
      <c r="K10" s="67">
        <v>2277.0613579248561</v>
      </c>
      <c r="L10" s="67">
        <v>30075.519528644032</v>
      </c>
      <c r="M10" s="67">
        <v>14.374682895137916</v>
      </c>
      <c r="N10" s="67">
        <v>11576.231385971611</v>
      </c>
      <c r="O10" s="67">
        <v>83556.360744162637</v>
      </c>
      <c r="P10" s="67">
        <v>65.416168255556457</v>
      </c>
      <c r="Q10" s="74">
        <v>944483.7181060639</v>
      </c>
      <c r="R10" s="73">
        <v>352.408722432319</v>
      </c>
      <c r="S10" s="67">
        <v>371094.19947149605</v>
      </c>
      <c r="T10" s="67">
        <v>7824.1300778113273</v>
      </c>
      <c r="U10" s="67">
        <v>0</v>
      </c>
      <c r="V10" s="67">
        <v>0</v>
      </c>
      <c r="W10" s="67">
        <v>0</v>
      </c>
      <c r="X10" s="67">
        <v>379270.73827173974</v>
      </c>
      <c r="Y10" s="67">
        <v>1323754.4563778036</v>
      </c>
      <c r="Z10" s="67">
        <v>0</v>
      </c>
      <c r="AA10" s="67">
        <v>379270.73827173974</v>
      </c>
      <c r="AB10" s="67">
        <v>1323754.4563778036</v>
      </c>
      <c r="AC10" s="67">
        <v>-1076628.1003116618</v>
      </c>
      <c r="AD10" s="67">
        <v>-697357.36203992204</v>
      </c>
      <c r="AE10" s="75">
        <v>247126.35606614177</v>
      </c>
    </row>
    <row r="11" spans="1:33" ht="25.15" customHeight="1" x14ac:dyDescent="0.15">
      <c r="B11" s="81" t="s">
        <v>35</v>
      </c>
      <c r="C11" s="95" t="s">
        <v>46</v>
      </c>
      <c r="D11" s="73">
        <v>34943.042437901713</v>
      </c>
      <c r="E11" s="67">
        <v>0</v>
      </c>
      <c r="F11" s="67">
        <v>937853.04302456521</v>
      </c>
      <c r="G11" s="67">
        <v>60371.387700160121</v>
      </c>
      <c r="H11" s="67">
        <v>5727.4684983480856</v>
      </c>
      <c r="I11" s="67">
        <v>10048.149809058888</v>
      </c>
      <c r="J11" s="67">
        <v>2060.4259765485708</v>
      </c>
      <c r="K11" s="67">
        <v>1387.0508082867841</v>
      </c>
      <c r="L11" s="67">
        <v>29817.345507383128</v>
      </c>
      <c r="M11" s="67">
        <v>41.392409193320567</v>
      </c>
      <c r="N11" s="67">
        <v>6240.2078586192692</v>
      </c>
      <c r="O11" s="67">
        <v>141395.87716784002</v>
      </c>
      <c r="P11" s="67">
        <v>111.15003320508035</v>
      </c>
      <c r="Q11" s="74">
        <v>1229996.5412311102</v>
      </c>
      <c r="R11" s="73">
        <v>47078.11044668698</v>
      </c>
      <c r="S11" s="67">
        <v>1255038.3705867848</v>
      </c>
      <c r="T11" s="67">
        <v>302.01102543352073</v>
      </c>
      <c r="U11" s="67">
        <v>13771.907826866283</v>
      </c>
      <c r="V11" s="67">
        <v>274799.41368928226</v>
      </c>
      <c r="W11" s="67">
        <v>3809.678296644538</v>
      </c>
      <c r="X11" s="67">
        <v>1594799.4918716983</v>
      </c>
      <c r="Y11" s="67">
        <v>2824796.0331028085</v>
      </c>
      <c r="Z11" s="67">
        <v>129004.07125938496</v>
      </c>
      <c r="AA11" s="67">
        <v>1723803.563131083</v>
      </c>
      <c r="AB11" s="67">
        <v>2953800.1043621935</v>
      </c>
      <c r="AC11" s="67">
        <v>-1987496.6245898479</v>
      </c>
      <c r="AD11" s="67">
        <v>-263693.0614587646</v>
      </c>
      <c r="AE11" s="75">
        <v>966303.47977234563</v>
      </c>
    </row>
    <row r="12" spans="1:33" ht="25.15" customHeight="1" x14ac:dyDescent="0.15">
      <c r="B12" s="81" t="s">
        <v>36</v>
      </c>
      <c r="C12" s="95" t="s">
        <v>47</v>
      </c>
      <c r="D12" s="73">
        <v>3729.3292145558944</v>
      </c>
      <c r="E12" s="67">
        <v>0</v>
      </c>
      <c r="F12" s="67">
        <v>152572.59835451443</v>
      </c>
      <c r="G12" s="67">
        <v>18011.146810277576</v>
      </c>
      <c r="H12" s="67">
        <v>4984.934270509073</v>
      </c>
      <c r="I12" s="67">
        <v>14808.937266983634</v>
      </c>
      <c r="J12" s="67">
        <v>24504.372195593143</v>
      </c>
      <c r="K12" s="67">
        <v>92310.109067830577</v>
      </c>
      <c r="L12" s="67">
        <v>16517.365766572388</v>
      </c>
      <c r="M12" s="67">
        <v>13.949855857923637</v>
      </c>
      <c r="N12" s="67">
        <v>11915.399520044348</v>
      </c>
      <c r="O12" s="67">
        <v>37563.148020571141</v>
      </c>
      <c r="P12" s="67">
        <v>31.549609043848577</v>
      </c>
      <c r="Q12" s="74">
        <v>376962.83995235397</v>
      </c>
      <c r="R12" s="73">
        <v>7.6317219700119274</v>
      </c>
      <c r="S12" s="67">
        <v>539203.52308291115</v>
      </c>
      <c r="T12" s="67">
        <v>0</v>
      </c>
      <c r="U12" s="67">
        <v>0</v>
      </c>
      <c r="V12" s="67">
        <v>0</v>
      </c>
      <c r="W12" s="67">
        <v>0</v>
      </c>
      <c r="X12" s="67">
        <v>539211.1548048812</v>
      </c>
      <c r="Y12" s="67">
        <v>916173.99475723528</v>
      </c>
      <c r="Z12" s="67">
        <v>7363.4548265344274</v>
      </c>
      <c r="AA12" s="67">
        <v>546574.60963141557</v>
      </c>
      <c r="AB12" s="67">
        <v>923537.44958376954</v>
      </c>
      <c r="AC12" s="67">
        <v>-549510.98049122025</v>
      </c>
      <c r="AD12" s="67">
        <v>-2936.3708598046796</v>
      </c>
      <c r="AE12" s="75">
        <v>374026.46909254929</v>
      </c>
    </row>
    <row r="13" spans="1:33" ht="25.15" customHeight="1" x14ac:dyDescent="0.15">
      <c r="B13" s="81" t="s">
        <v>37</v>
      </c>
      <c r="C13" s="95" t="s">
        <v>48</v>
      </c>
      <c r="D13" s="73">
        <v>639.60712684814234</v>
      </c>
      <c r="E13" s="67">
        <v>0</v>
      </c>
      <c r="F13" s="67">
        <v>22045.039274716262</v>
      </c>
      <c r="G13" s="67">
        <v>3708.1933430487616</v>
      </c>
      <c r="H13" s="67">
        <v>735.74791182164552</v>
      </c>
      <c r="I13" s="67">
        <v>12274.450420976727</v>
      </c>
      <c r="J13" s="67">
        <v>4769.7733992928452</v>
      </c>
      <c r="K13" s="67">
        <v>16359.04285717084</v>
      </c>
      <c r="L13" s="67">
        <v>20798.096405941415</v>
      </c>
      <c r="M13" s="67">
        <v>106.06921119628122</v>
      </c>
      <c r="N13" s="67">
        <v>395.19450652348741</v>
      </c>
      <c r="O13" s="67">
        <v>43987.556465879818</v>
      </c>
      <c r="P13" s="67">
        <v>17.752528697117778</v>
      </c>
      <c r="Q13" s="74">
        <v>125836.52345211337</v>
      </c>
      <c r="R13" s="73">
        <v>0</v>
      </c>
      <c r="S13" s="67">
        <v>1187388.5308030862</v>
      </c>
      <c r="T13" s="67">
        <v>442.41615116486599</v>
      </c>
      <c r="U13" s="67">
        <v>0</v>
      </c>
      <c r="V13" s="67">
        <v>44594.727138150214</v>
      </c>
      <c r="W13" s="67">
        <v>0</v>
      </c>
      <c r="X13" s="67">
        <v>1232425.6740924013</v>
      </c>
      <c r="Y13" s="67">
        <v>1358262.1975445147</v>
      </c>
      <c r="Z13" s="67">
        <v>1142.1495291002425</v>
      </c>
      <c r="AA13" s="67">
        <v>1233567.8236215014</v>
      </c>
      <c r="AB13" s="67">
        <v>1359404.3470736148</v>
      </c>
      <c r="AC13" s="67">
        <v>-126077.1589256287</v>
      </c>
      <c r="AD13" s="67">
        <v>1107490.6646958727</v>
      </c>
      <c r="AE13" s="75">
        <v>1233327.1881479861</v>
      </c>
    </row>
    <row r="14" spans="1:33" ht="25.15" customHeight="1" x14ac:dyDescent="0.15">
      <c r="B14" s="81" t="s">
        <v>38</v>
      </c>
      <c r="C14" s="95" t="s">
        <v>49</v>
      </c>
      <c r="D14" s="73">
        <v>28356.342081949133</v>
      </c>
      <c r="E14" s="67">
        <v>0</v>
      </c>
      <c r="F14" s="67">
        <v>475881.21132863272</v>
      </c>
      <c r="G14" s="67">
        <v>52873.223817665668</v>
      </c>
      <c r="H14" s="67">
        <v>6345.9152606387861</v>
      </c>
      <c r="I14" s="67">
        <v>40341.508569635735</v>
      </c>
      <c r="J14" s="67">
        <v>13813.725295377808</v>
      </c>
      <c r="K14" s="67">
        <v>2178.9606284258507</v>
      </c>
      <c r="L14" s="67">
        <v>47919.705663754779</v>
      </c>
      <c r="M14" s="67">
        <v>98.253303129895173</v>
      </c>
      <c r="N14" s="67">
        <v>20034.919897359188</v>
      </c>
      <c r="O14" s="67">
        <v>175784.17249866534</v>
      </c>
      <c r="P14" s="67">
        <v>1044.9657173219412</v>
      </c>
      <c r="Q14" s="74">
        <v>864672.90406255692</v>
      </c>
      <c r="R14" s="73">
        <v>11668.92150610426</v>
      </c>
      <c r="S14" s="67">
        <v>377758.70744154899</v>
      </c>
      <c r="T14" s="67">
        <v>2860.4377585486104</v>
      </c>
      <c r="U14" s="67">
        <v>2786.9629137404177</v>
      </c>
      <c r="V14" s="67">
        <v>47038.866993779753</v>
      </c>
      <c r="W14" s="67">
        <v>1238.6414908096147</v>
      </c>
      <c r="X14" s="67">
        <v>443352.53810453159</v>
      </c>
      <c r="Y14" s="67">
        <v>1308025.4421670884</v>
      </c>
      <c r="Z14" s="67">
        <v>374744.38427732646</v>
      </c>
      <c r="AA14" s="67">
        <v>818096.92238185811</v>
      </c>
      <c r="AB14" s="67">
        <v>1682769.8264444149</v>
      </c>
      <c r="AC14" s="67">
        <v>-817756.09089864313</v>
      </c>
      <c r="AD14" s="67">
        <v>340.8314832149772</v>
      </c>
      <c r="AE14" s="75">
        <v>865013.73554577189</v>
      </c>
    </row>
    <row r="15" spans="1:33" ht="25.15" customHeight="1" x14ac:dyDescent="0.15">
      <c r="B15" s="81" t="s">
        <v>39</v>
      </c>
      <c r="C15" s="95" t="s">
        <v>50</v>
      </c>
      <c r="D15" s="73">
        <v>2349.774484110395</v>
      </c>
      <c r="E15" s="67">
        <v>0</v>
      </c>
      <c r="F15" s="67">
        <v>232541.6322598308</v>
      </c>
      <c r="G15" s="67">
        <v>9913.8059331987279</v>
      </c>
      <c r="H15" s="67">
        <v>5961.7353328400377</v>
      </c>
      <c r="I15" s="67">
        <v>39850.063289404563</v>
      </c>
      <c r="J15" s="67">
        <v>23684.401445429696</v>
      </c>
      <c r="K15" s="67">
        <v>2548.7271068908849</v>
      </c>
      <c r="L15" s="67">
        <v>13386.554561058045</v>
      </c>
      <c r="M15" s="67">
        <v>485.31349076010667</v>
      </c>
      <c r="N15" s="67">
        <v>18953.441932253056</v>
      </c>
      <c r="O15" s="67">
        <v>63255.339186905963</v>
      </c>
      <c r="P15" s="67">
        <v>834.59417687760902</v>
      </c>
      <c r="Q15" s="74">
        <v>413765.38319955982</v>
      </c>
      <c r="R15" s="73">
        <v>4925.9973223023326</v>
      </c>
      <c r="S15" s="67">
        <v>381242.60311887268</v>
      </c>
      <c r="T15" s="67">
        <v>492.90688330503968</v>
      </c>
      <c r="U15" s="67">
        <v>10372.684637795379</v>
      </c>
      <c r="V15" s="67">
        <v>97280.721158631277</v>
      </c>
      <c r="W15" s="67">
        <v>-464.08659101806677</v>
      </c>
      <c r="X15" s="67">
        <v>493850.82652988855</v>
      </c>
      <c r="Y15" s="67">
        <v>907616.20972944843</v>
      </c>
      <c r="Z15" s="67">
        <v>1105.3974999999994</v>
      </c>
      <c r="AA15" s="67">
        <v>494956.22402988863</v>
      </c>
      <c r="AB15" s="67">
        <v>908721.60722944851</v>
      </c>
      <c r="AC15" s="67">
        <v>-905530.5044851983</v>
      </c>
      <c r="AD15" s="67">
        <v>-410574.28045530966</v>
      </c>
      <c r="AE15" s="75">
        <v>3191.1027442500927</v>
      </c>
    </row>
    <row r="16" spans="1:33" ht="25.15" customHeight="1" x14ac:dyDescent="0.15">
      <c r="B16" s="81" t="s">
        <v>40</v>
      </c>
      <c r="C16" s="95" t="s">
        <v>51</v>
      </c>
      <c r="D16" s="73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544.996126587753</v>
      </c>
      <c r="Q16" s="74">
        <v>544.996126587753</v>
      </c>
      <c r="R16" s="73">
        <v>0</v>
      </c>
      <c r="S16" s="67">
        <v>31382.958813540186</v>
      </c>
      <c r="T16" s="67">
        <v>684250.06861812982</v>
      </c>
      <c r="U16" s="67">
        <v>0</v>
      </c>
      <c r="V16" s="67">
        <v>0</v>
      </c>
      <c r="W16" s="67">
        <v>0</v>
      </c>
      <c r="X16" s="67">
        <v>715633.02743166999</v>
      </c>
      <c r="Y16" s="67">
        <v>716178.02355825773</v>
      </c>
      <c r="Z16" s="67">
        <v>0</v>
      </c>
      <c r="AA16" s="67">
        <v>715633.02743166999</v>
      </c>
      <c r="AB16" s="67">
        <v>716178.02355825773</v>
      </c>
      <c r="AC16" s="67">
        <v>-21131.559796522866</v>
      </c>
      <c r="AD16" s="67">
        <v>694501.46763514716</v>
      </c>
      <c r="AE16" s="75">
        <v>695046.46376173489</v>
      </c>
    </row>
    <row r="17" spans="2:37" ht="25.15" customHeight="1" x14ac:dyDescent="0.15">
      <c r="B17" s="81" t="s">
        <v>41</v>
      </c>
      <c r="C17" s="95" t="s">
        <v>52</v>
      </c>
      <c r="D17" s="73">
        <v>20308.350752642007</v>
      </c>
      <c r="E17" s="67">
        <v>0</v>
      </c>
      <c r="F17" s="67">
        <v>844532.45220205246</v>
      </c>
      <c r="G17" s="67">
        <v>106402.4158576708</v>
      </c>
      <c r="H17" s="67">
        <v>16767.43549638757</v>
      </c>
      <c r="I17" s="67">
        <v>54833.418796144244</v>
      </c>
      <c r="J17" s="67">
        <v>41193.812903072416</v>
      </c>
      <c r="K17" s="67">
        <v>17788.812564550721</v>
      </c>
      <c r="L17" s="67">
        <v>111625.78696473515</v>
      </c>
      <c r="M17" s="67">
        <v>561.0755300201738</v>
      </c>
      <c r="N17" s="67">
        <v>85200.587753482367</v>
      </c>
      <c r="O17" s="67">
        <v>326291.98463734204</v>
      </c>
      <c r="P17" s="67">
        <v>691.38829043549924</v>
      </c>
      <c r="Q17" s="74">
        <v>1626197.5217485358</v>
      </c>
      <c r="R17" s="73">
        <v>286561.31319121097</v>
      </c>
      <c r="S17" s="67">
        <v>1955443.0318498015</v>
      </c>
      <c r="T17" s="67">
        <v>2365442.8351938445</v>
      </c>
      <c r="U17" s="67">
        <v>140045.68232846638</v>
      </c>
      <c r="V17" s="67">
        <v>559260.96117133286</v>
      </c>
      <c r="W17" s="67">
        <v>0</v>
      </c>
      <c r="X17" s="67">
        <v>5306753.8237346569</v>
      </c>
      <c r="Y17" s="67">
        <v>6932951.3454831932</v>
      </c>
      <c r="Z17" s="67">
        <v>462139.41992419888</v>
      </c>
      <c r="AA17" s="67">
        <v>5768893.2436588556</v>
      </c>
      <c r="AB17" s="67">
        <v>7395090.7654073918</v>
      </c>
      <c r="AC17" s="67">
        <v>-3744176.1808522847</v>
      </c>
      <c r="AD17" s="67">
        <v>2024717.0628065709</v>
      </c>
      <c r="AE17" s="75">
        <v>3650914.5845551072</v>
      </c>
    </row>
    <row r="18" spans="2:37" ht="25.15" customHeight="1" thickBot="1" x14ac:dyDescent="0.2">
      <c r="B18" s="81" t="s">
        <v>42</v>
      </c>
      <c r="C18" s="95" t="s">
        <v>0</v>
      </c>
      <c r="D18" s="73">
        <v>2016.2130697738864</v>
      </c>
      <c r="E18" s="67">
        <v>0</v>
      </c>
      <c r="F18" s="67">
        <v>29036.841844812738</v>
      </c>
      <c r="G18" s="67">
        <v>17520.435515744965</v>
      </c>
      <c r="H18" s="67">
        <v>1660.1808852492538</v>
      </c>
      <c r="I18" s="67">
        <v>7306.7127351425679</v>
      </c>
      <c r="J18" s="67">
        <v>1742.001026168366</v>
      </c>
      <c r="K18" s="67">
        <v>0</v>
      </c>
      <c r="L18" s="67">
        <v>8302.5257591179634</v>
      </c>
      <c r="M18" s="67">
        <v>5.6723614170875818</v>
      </c>
      <c r="N18" s="67">
        <v>513.26705016145081</v>
      </c>
      <c r="O18" s="67">
        <v>15371.652860650274</v>
      </c>
      <c r="P18" s="67">
        <v>0</v>
      </c>
      <c r="Q18" s="74">
        <v>83475.503108238554</v>
      </c>
      <c r="R18" s="73">
        <v>0</v>
      </c>
      <c r="S18" s="67">
        <v>146.20740820258018</v>
      </c>
      <c r="T18" s="67">
        <v>0</v>
      </c>
      <c r="U18" s="67">
        <v>0</v>
      </c>
      <c r="V18" s="67">
        <v>0</v>
      </c>
      <c r="W18" s="67">
        <v>0</v>
      </c>
      <c r="X18" s="67">
        <v>146.20740820258018</v>
      </c>
      <c r="Y18" s="67">
        <v>83621.710516441133</v>
      </c>
      <c r="Z18" s="67">
        <v>0</v>
      </c>
      <c r="AA18" s="67">
        <v>146.20740820258018</v>
      </c>
      <c r="AB18" s="67">
        <v>83621.710516441133</v>
      </c>
      <c r="AC18" s="67">
        <v>-72571.487615666963</v>
      </c>
      <c r="AD18" s="67">
        <v>-72425.280207464384</v>
      </c>
      <c r="AE18" s="75">
        <v>11050.22290077417</v>
      </c>
    </row>
    <row r="19" spans="2:37" ht="25.15" customHeight="1" thickBot="1" x14ac:dyDescent="0.2">
      <c r="B19" s="96">
        <v>70</v>
      </c>
      <c r="C19" s="32" t="s">
        <v>1</v>
      </c>
      <c r="D19" s="29">
        <v>334347.20457712427</v>
      </c>
      <c r="E19" s="23">
        <v>0</v>
      </c>
      <c r="F19" s="23">
        <v>13882579.236327173</v>
      </c>
      <c r="G19" s="23">
        <v>642973.78134245833</v>
      </c>
      <c r="H19" s="23">
        <v>131201.21713822708</v>
      </c>
      <c r="I19" s="23">
        <v>261087.04249444531</v>
      </c>
      <c r="J19" s="23">
        <v>126593.03197778747</v>
      </c>
      <c r="K19" s="23">
        <v>146559.98490246016</v>
      </c>
      <c r="L19" s="23">
        <v>432285.18095102615</v>
      </c>
      <c r="M19" s="23">
        <v>1493.7635137511231</v>
      </c>
      <c r="N19" s="23">
        <v>178483.50936966392</v>
      </c>
      <c r="O19" s="23">
        <v>1407744.8415387487</v>
      </c>
      <c r="P19" s="23">
        <v>3978.8938893644704</v>
      </c>
      <c r="Q19" s="26">
        <v>17549327.68802223</v>
      </c>
      <c r="R19" s="25">
        <v>400075.82942580531</v>
      </c>
      <c r="S19" s="24">
        <v>7823415.8784563038</v>
      </c>
      <c r="T19" s="24">
        <v>3061803.2570324223</v>
      </c>
      <c r="U19" s="24">
        <v>609300.35576204886</v>
      </c>
      <c r="V19" s="24">
        <v>3103907.398213611</v>
      </c>
      <c r="W19" s="24">
        <v>111124.34335065911</v>
      </c>
      <c r="X19" s="24">
        <v>15109627.062240852</v>
      </c>
      <c r="Y19" s="24">
        <v>32658954.750263087</v>
      </c>
      <c r="Z19" s="24">
        <v>21467677.017816696</v>
      </c>
      <c r="AA19" s="24">
        <v>36577304.080057546</v>
      </c>
      <c r="AB19" s="24">
        <v>54126631.768079787</v>
      </c>
      <c r="AC19" s="24">
        <v>-21993387.311971188</v>
      </c>
      <c r="AD19" s="24">
        <v>14583916.768086359</v>
      </c>
      <c r="AE19" s="24">
        <v>32133244.456108589</v>
      </c>
      <c r="AF19" s="5"/>
      <c r="AG19" s="5"/>
      <c r="AH19" s="5"/>
      <c r="AI19" s="5"/>
    </row>
    <row r="20" spans="2:37" ht="25.15" customHeight="1" x14ac:dyDescent="0.15">
      <c r="B20" s="97">
        <v>71</v>
      </c>
      <c r="C20" s="94" t="s">
        <v>11</v>
      </c>
      <c r="D20" s="30">
        <v>2849.1517604406499</v>
      </c>
      <c r="E20" s="22">
        <v>0</v>
      </c>
      <c r="F20" s="22">
        <v>297289.54056729033</v>
      </c>
      <c r="G20" s="22">
        <v>22484.599021265924</v>
      </c>
      <c r="H20" s="22">
        <v>1911.5441563570523</v>
      </c>
      <c r="I20" s="22">
        <v>15207.532007657323</v>
      </c>
      <c r="J20" s="22">
        <v>8346.3993550043924</v>
      </c>
      <c r="K20" s="22">
        <v>2287.2513640329598</v>
      </c>
      <c r="L20" s="22">
        <v>9629.7491551334588</v>
      </c>
      <c r="M20" s="22">
        <v>64.08846115108156</v>
      </c>
      <c r="N20" s="22">
        <v>4957.1459559780487</v>
      </c>
      <c r="O20" s="22">
        <v>34993.508087593778</v>
      </c>
      <c r="P20" s="22">
        <v>55.319533900219412</v>
      </c>
      <c r="Q20" s="27">
        <v>400075.82942580519</v>
      </c>
      <c r="R20" s="11"/>
      <c r="S20" s="5"/>
      <c r="T20" s="5"/>
      <c r="U20" s="5"/>
      <c r="V20" s="5"/>
      <c r="W20" s="5"/>
      <c r="X20" s="5"/>
      <c r="Y20" s="5"/>
      <c r="Z20" s="5"/>
      <c r="AA20" s="9"/>
      <c r="AB20" s="5"/>
      <c r="AC20" s="5"/>
      <c r="AD20" s="5"/>
      <c r="AE20" s="5"/>
      <c r="AF20" s="5"/>
      <c r="AG20" s="5"/>
      <c r="AH20" s="5"/>
      <c r="AI20" s="5"/>
    </row>
    <row r="21" spans="2:37" ht="25.15" customHeight="1" x14ac:dyDescent="0.15">
      <c r="B21" s="98">
        <v>91</v>
      </c>
      <c r="C21" s="99" t="s">
        <v>18</v>
      </c>
      <c r="D21" s="31">
        <v>129723.18600148286</v>
      </c>
      <c r="E21" s="18">
        <v>0</v>
      </c>
      <c r="F21" s="18">
        <v>3965890.8083377583</v>
      </c>
      <c r="G21" s="18">
        <v>475346.55094618857</v>
      </c>
      <c r="H21" s="18">
        <v>16163.238907630395</v>
      </c>
      <c r="I21" s="18">
        <v>425355.93806334416</v>
      </c>
      <c r="J21" s="18">
        <v>134382.73523459869</v>
      </c>
      <c r="K21" s="18">
        <v>52362.631917436047</v>
      </c>
      <c r="L21" s="18">
        <v>251629.68021071184</v>
      </c>
      <c r="M21" s="18">
        <v>1027.4608697874967</v>
      </c>
      <c r="N21" s="18">
        <v>361575.17462779401</v>
      </c>
      <c r="O21" s="18">
        <v>1564817.632899079</v>
      </c>
      <c r="P21" s="18">
        <v>1084.2146171081183</v>
      </c>
      <c r="Q21" s="28">
        <v>7379359.2526329188</v>
      </c>
      <c r="R21" s="11"/>
      <c r="S21" s="5"/>
      <c r="T21" s="5"/>
      <c r="U21" s="5"/>
      <c r="V21" s="5"/>
      <c r="W21" s="5"/>
      <c r="X21" s="5"/>
      <c r="Y21" s="5"/>
      <c r="Z21" s="5"/>
      <c r="AA21" s="5"/>
      <c r="AB21" s="19"/>
      <c r="AC21" s="5"/>
      <c r="AD21" s="5"/>
      <c r="AE21" s="5"/>
      <c r="AF21" s="5"/>
      <c r="AG21" s="5"/>
      <c r="AH21" s="5"/>
      <c r="AI21" s="5"/>
    </row>
    <row r="22" spans="2:37" ht="25.15" customHeight="1" x14ac:dyDescent="0.15">
      <c r="B22" s="98">
        <v>92</v>
      </c>
      <c r="C22" s="100" t="s">
        <v>12</v>
      </c>
      <c r="D22" s="31">
        <v>146403.51193324945</v>
      </c>
      <c r="E22" s="18">
        <v>0</v>
      </c>
      <c r="F22" s="18">
        <v>1662496.4576630208</v>
      </c>
      <c r="G22" s="18">
        <v>40322.805008223477</v>
      </c>
      <c r="H22" s="18">
        <v>57405.033991341079</v>
      </c>
      <c r="I22" s="18">
        <v>147927.40056344648</v>
      </c>
      <c r="J22" s="18">
        <v>74178.483427525527</v>
      </c>
      <c r="K22" s="18">
        <v>459331.45879096939</v>
      </c>
      <c r="L22" s="18">
        <v>32058.541561271308</v>
      </c>
      <c r="M22" s="18">
        <v>272.9319130190101</v>
      </c>
      <c r="N22" s="18">
        <v>15869.630937042202</v>
      </c>
      <c r="O22" s="18">
        <v>289264.32716885</v>
      </c>
      <c r="P22" s="18">
        <v>5387.9284871651116</v>
      </c>
      <c r="Q22" s="28">
        <v>2930918.5114451246</v>
      </c>
      <c r="R22" s="11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2:37" ht="25.15" customHeight="1" x14ac:dyDescent="0.15">
      <c r="B23" s="98">
        <v>93</v>
      </c>
      <c r="C23" s="99" t="s">
        <v>13</v>
      </c>
      <c r="D23" s="31">
        <v>118342.10014626861</v>
      </c>
      <c r="E23" s="18">
        <v>0</v>
      </c>
      <c r="F23" s="18">
        <v>1830045.8970864066</v>
      </c>
      <c r="G23" s="18">
        <v>51776.791803546716</v>
      </c>
      <c r="H23" s="18">
        <v>44357.638209160694</v>
      </c>
      <c r="I23" s="18">
        <v>70412.273676167097</v>
      </c>
      <c r="J23" s="18">
        <v>27400.689917004576</v>
      </c>
      <c r="K23" s="18">
        <v>445676.86613039061</v>
      </c>
      <c r="L23" s="18">
        <v>111548.78485022619</v>
      </c>
      <c r="M23" s="18">
        <v>202.73557814831301</v>
      </c>
      <c r="N23" s="18">
        <v>128385.90079242164</v>
      </c>
      <c r="O23" s="18">
        <v>290338.09517810843</v>
      </c>
      <c r="P23" s="18">
        <v>505.21053864790349</v>
      </c>
      <c r="Q23" s="28">
        <v>3118992.9839064972</v>
      </c>
      <c r="R23" s="11"/>
      <c r="S23" s="5"/>
      <c r="T23" s="5"/>
      <c r="U23" s="5"/>
      <c r="V23" s="5"/>
      <c r="W23" s="5"/>
      <c r="X23" s="5"/>
      <c r="Y23" s="5"/>
      <c r="Z23" s="5"/>
      <c r="AA23" s="6"/>
      <c r="AB23" s="20"/>
      <c r="AC23" s="5"/>
      <c r="AD23" s="5"/>
      <c r="AE23" s="5"/>
      <c r="AF23" s="5"/>
      <c r="AG23" s="5"/>
      <c r="AH23" s="5"/>
      <c r="AI23" s="5"/>
    </row>
    <row r="24" spans="2:37" ht="25.15" customHeight="1" x14ac:dyDescent="0.15">
      <c r="B24" s="98">
        <v>94</v>
      </c>
      <c r="C24" s="99" t="s">
        <v>14</v>
      </c>
      <c r="D24" s="31">
        <v>35348.441086203202</v>
      </c>
      <c r="E24" s="18">
        <v>0</v>
      </c>
      <c r="F24" s="18">
        <v>473953.86531902803</v>
      </c>
      <c r="G24" s="18">
        <v>55981.539265961532</v>
      </c>
      <c r="H24" s="18">
        <v>4209.5692827431503</v>
      </c>
      <c r="I24" s="18">
        <v>46797.663172376022</v>
      </c>
      <c r="J24" s="18">
        <v>7885.9205309179042</v>
      </c>
      <c r="K24" s="18">
        <v>127451.54139181152</v>
      </c>
      <c r="L24" s="18">
        <v>28911.612708263357</v>
      </c>
      <c r="M24" s="18">
        <v>130.18429198604341</v>
      </c>
      <c r="N24" s="18">
        <v>5775.1020788351016</v>
      </c>
      <c r="O24" s="18">
        <v>89991.396860929381</v>
      </c>
      <c r="P24" s="18">
        <v>127.60392375510212</v>
      </c>
      <c r="Q24" s="28">
        <v>876564.43991281046</v>
      </c>
      <c r="R24" s="11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7" ht="25.15" customHeight="1" thickBot="1" x14ac:dyDescent="0.2">
      <c r="B25" s="101">
        <v>95</v>
      </c>
      <c r="C25" s="102" t="s">
        <v>15</v>
      </c>
      <c r="D25" s="37">
        <v>-60868.784513609367</v>
      </c>
      <c r="E25" s="38">
        <v>0</v>
      </c>
      <c r="F25" s="38">
        <v>-13541.608715748123</v>
      </c>
      <c r="G25" s="38">
        <v>-6500.2214418029853</v>
      </c>
      <c r="H25" s="38">
        <v>-8121.8856193172596</v>
      </c>
      <c r="I25" s="38">
        <v>-484.37020509120964</v>
      </c>
      <c r="J25" s="38">
        <v>-4760.7913502892316</v>
      </c>
      <c r="K25" s="38">
        <v>-342.5463491143849</v>
      </c>
      <c r="L25" s="38">
        <v>-1049.8138908601923</v>
      </c>
      <c r="M25" s="38">
        <v>-6.1883592960601516E-2</v>
      </c>
      <c r="N25" s="38">
        <v>0</v>
      </c>
      <c r="O25" s="38">
        <v>-26235.217178204188</v>
      </c>
      <c r="P25" s="38">
        <v>-88.948089166768952</v>
      </c>
      <c r="Q25" s="39">
        <v>-121994.24923679666</v>
      </c>
      <c r="R25" s="11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7" ht="25.15" customHeight="1" thickBot="1" x14ac:dyDescent="0.2">
      <c r="B26" s="103">
        <v>96</v>
      </c>
      <c r="C26" s="104" t="s">
        <v>16</v>
      </c>
      <c r="D26" s="40">
        <v>371797.60641403543</v>
      </c>
      <c r="E26" s="41">
        <v>0</v>
      </c>
      <c r="F26" s="41">
        <v>8216134.9602577556</v>
      </c>
      <c r="G26" s="41">
        <v>639412.06460338319</v>
      </c>
      <c r="H26" s="41">
        <v>115925.1389279151</v>
      </c>
      <c r="I26" s="41">
        <v>705216.43727789994</v>
      </c>
      <c r="J26" s="41">
        <v>247433.43711476185</v>
      </c>
      <c r="K26" s="41">
        <v>1086767.2032455262</v>
      </c>
      <c r="L26" s="41">
        <v>432728.55459474598</v>
      </c>
      <c r="M26" s="41">
        <v>1697.3392304989843</v>
      </c>
      <c r="N26" s="41">
        <v>516562.954392071</v>
      </c>
      <c r="O26" s="41">
        <v>2243169.7430163566</v>
      </c>
      <c r="P26" s="41">
        <v>7071.3290114096853</v>
      </c>
      <c r="Q26" s="42">
        <v>14583916.768086359</v>
      </c>
      <c r="R26" s="1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7" ht="25.15" customHeight="1" x14ac:dyDescent="0.15">
      <c r="B27" s="105">
        <v>97</v>
      </c>
      <c r="C27" s="106" t="s">
        <v>17</v>
      </c>
      <c r="D27" s="22">
        <v>706144.81099115964</v>
      </c>
      <c r="E27" s="22">
        <v>0</v>
      </c>
      <c r="F27" s="22">
        <v>22098714.196584929</v>
      </c>
      <c r="G27" s="22">
        <v>1282385.8459458416</v>
      </c>
      <c r="H27" s="22">
        <v>247126.35606614218</v>
      </c>
      <c r="I27" s="22">
        <v>966303.47977234528</v>
      </c>
      <c r="J27" s="22">
        <v>374026.46909254935</v>
      </c>
      <c r="K27" s="22">
        <v>1233327.1881479863</v>
      </c>
      <c r="L27" s="22">
        <v>865013.73554577224</v>
      </c>
      <c r="M27" s="22">
        <v>3191.1027442501072</v>
      </c>
      <c r="N27" s="22">
        <v>695046.46376173489</v>
      </c>
      <c r="O27" s="22">
        <v>3650914.5845551053</v>
      </c>
      <c r="P27" s="22">
        <v>11050.222900774155</v>
      </c>
      <c r="Q27" s="22">
        <v>32133244.456108589</v>
      </c>
      <c r="R27" s="21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31" spans="2:37" x14ac:dyDescent="0.15">
      <c r="AE31" s="3"/>
    </row>
    <row r="32" spans="2:37" x14ac:dyDescent="0.15">
      <c r="AE32" s="3"/>
    </row>
    <row r="33" spans="31:31" x14ac:dyDescent="0.15">
      <c r="AE33" s="3"/>
    </row>
    <row r="34" spans="31:31" x14ac:dyDescent="0.15">
      <c r="AE34" s="3"/>
    </row>
    <row r="35" spans="31:31" x14ac:dyDescent="0.15">
      <c r="AE35" s="3"/>
    </row>
    <row r="36" spans="31:31" x14ac:dyDescent="0.15">
      <c r="AE36" s="3"/>
    </row>
    <row r="37" spans="31:31" x14ac:dyDescent="0.15">
      <c r="AE37" s="3"/>
    </row>
    <row r="38" spans="31:31" x14ac:dyDescent="0.15">
      <c r="AE38" s="3"/>
    </row>
    <row r="39" spans="31:31" x14ac:dyDescent="0.15">
      <c r="AE39" s="3"/>
    </row>
    <row r="40" spans="31:31" x14ac:dyDescent="0.15">
      <c r="AE40" s="3"/>
    </row>
    <row r="41" spans="31:31" x14ac:dyDescent="0.15">
      <c r="AE41" s="3"/>
    </row>
    <row r="42" spans="31:31" x14ac:dyDescent="0.15">
      <c r="AE42" s="3"/>
    </row>
    <row r="43" spans="31:31" x14ac:dyDescent="0.15">
      <c r="AE43" s="3"/>
    </row>
    <row r="44" spans="31:31" x14ac:dyDescent="0.15">
      <c r="AE44" s="3"/>
    </row>
    <row r="45" spans="31:31" x14ac:dyDescent="0.15">
      <c r="AE45" s="3"/>
    </row>
    <row r="46" spans="31:31" x14ac:dyDescent="0.15">
      <c r="AE46" s="3"/>
    </row>
    <row r="47" spans="31:31" x14ac:dyDescent="0.15">
      <c r="AE47" s="3"/>
    </row>
    <row r="48" spans="31:31" x14ac:dyDescent="0.15">
      <c r="AE48" s="3"/>
    </row>
    <row r="49" spans="31:31" x14ac:dyDescent="0.15">
      <c r="AE49" s="3"/>
    </row>
    <row r="50" spans="31:31" x14ac:dyDescent="0.15">
      <c r="AE50" s="3"/>
    </row>
    <row r="51" spans="31:31" x14ac:dyDescent="0.15">
      <c r="AE51" s="3"/>
    </row>
    <row r="52" spans="31:31" x14ac:dyDescent="0.15">
      <c r="AE52" s="3"/>
    </row>
    <row r="53" spans="31:31" x14ac:dyDescent="0.15">
      <c r="AE53" s="3"/>
    </row>
    <row r="54" spans="31:31" x14ac:dyDescent="0.15">
      <c r="AE54" s="3"/>
    </row>
    <row r="55" spans="31:31" x14ac:dyDescent="0.15">
      <c r="AE55" s="3"/>
    </row>
    <row r="56" spans="31:31" x14ac:dyDescent="0.15">
      <c r="AE56" s="3"/>
    </row>
    <row r="57" spans="31:31" x14ac:dyDescent="0.15">
      <c r="AE57" s="3"/>
    </row>
    <row r="58" spans="31:31" x14ac:dyDescent="0.15">
      <c r="AE58" s="3"/>
    </row>
    <row r="59" spans="31:31" x14ac:dyDescent="0.15">
      <c r="AE59" s="3"/>
    </row>
    <row r="60" spans="31:31" x14ac:dyDescent="0.15">
      <c r="AE60" s="3"/>
    </row>
    <row r="61" spans="31:31" x14ac:dyDescent="0.15">
      <c r="AE61" s="3"/>
    </row>
    <row r="62" spans="31:31" x14ac:dyDescent="0.15">
      <c r="AE62" s="3"/>
    </row>
  </sheetData>
  <phoneticPr fontId="2"/>
  <pageMargins left="0.7" right="0.7" top="0.75" bottom="0.75" header="0.3" footer="0.3"/>
  <pageSetup paperSize="9" orientation="portrait" r:id="rId1"/>
  <ignoredErrors>
    <ignoredError sqref="D4:AE4 B6:B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30"/>
  <sheetViews>
    <sheetView showGridLines="0" zoomScaleNormal="100" workbookViewId="0"/>
  </sheetViews>
  <sheetFormatPr defaultColWidth="9.625" defaultRowHeight="12" x14ac:dyDescent="0.15"/>
  <cols>
    <col min="1" max="1" width="1" style="3" customWidth="1"/>
    <col min="2" max="2" width="3.375" style="78" customWidth="1"/>
    <col min="3" max="3" width="33.25" style="2" bestFit="1" customWidth="1"/>
    <col min="4" max="16" width="9" style="3" customWidth="1"/>
    <col min="17" max="16384" width="9.625" style="3"/>
  </cols>
  <sheetData>
    <row r="2" spans="1:18" x14ac:dyDescent="0.15">
      <c r="A2" s="77" t="s">
        <v>19</v>
      </c>
      <c r="B2" s="3"/>
    </row>
    <row r="3" spans="1:18" x14ac:dyDescent="0.15">
      <c r="R3" s="4"/>
    </row>
    <row r="4" spans="1:18" s="2" customFormat="1" x14ac:dyDescent="0.15">
      <c r="B4" s="79"/>
      <c r="C4" s="34"/>
      <c r="D4" s="80" t="s">
        <v>30</v>
      </c>
      <c r="E4" s="81" t="s">
        <v>31</v>
      </c>
      <c r="F4" s="81" t="s">
        <v>32</v>
      </c>
      <c r="G4" s="81" t="s">
        <v>33</v>
      </c>
      <c r="H4" s="81" t="s">
        <v>34</v>
      </c>
      <c r="I4" s="81" t="s">
        <v>35</v>
      </c>
      <c r="J4" s="81" t="s">
        <v>36</v>
      </c>
      <c r="K4" s="81" t="s">
        <v>37</v>
      </c>
      <c r="L4" s="81" t="s">
        <v>38</v>
      </c>
      <c r="M4" s="81" t="s">
        <v>39</v>
      </c>
      <c r="N4" s="81" t="s">
        <v>40</v>
      </c>
      <c r="O4" s="81" t="s">
        <v>41</v>
      </c>
      <c r="P4" s="81" t="s">
        <v>42</v>
      </c>
    </row>
    <row r="5" spans="1:18" s="2" customFormat="1" ht="40.5" customHeight="1" thickBot="1" x14ac:dyDescent="0.2">
      <c r="B5" s="85"/>
      <c r="C5" s="36"/>
      <c r="D5" s="86" t="s">
        <v>28</v>
      </c>
      <c r="E5" s="87" t="s">
        <v>29</v>
      </c>
      <c r="F5" s="87" t="s">
        <v>43</v>
      </c>
      <c r="G5" s="87" t="s">
        <v>44</v>
      </c>
      <c r="H5" s="87" t="s">
        <v>45</v>
      </c>
      <c r="I5" s="87" t="s">
        <v>46</v>
      </c>
      <c r="J5" s="87" t="s">
        <v>47</v>
      </c>
      <c r="K5" s="87" t="s">
        <v>48</v>
      </c>
      <c r="L5" s="87" t="s">
        <v>49</v>
      </c>
      <c r="M5" s="87" t="s">
        <v>50</v>
      </c>
      <c r="N5" s="87" t="s">
        <v>51</v>
      </c>
      <c r="O5" s="87" t="s">
        <v>52</v>
      </c>
      <c r="P5" s="87" t="s">
        <v>0</v>
      </c>
    </row>
    <row r="6" spans="1:18" ht="25.15" customHeight="1" x14ac:dyDescent="0.15">
      <c r="B6" s="93" t="s">
        <v>30</v>
      </c>
      <c r="C6" s="94" t="s">
        <v>28</v>
      </c>
      <c r="D6" s="53">
        <v>0.11327798562967822</v>
      </c>
      <c r="E6" s="17">
        <v>0</v>
      </c>
      <c r="F6" s="17">
        <v>1.8797603463707305E-2</v>
      </c>
      <c r="G6" s="17">
        <v>7.6631262589108907E-4</v>
      </c>
      <c r="H6" s="17">
        <v>0</v>
      </c>
      <c r="I6" s="17">
        <v>2.0845848097756834E-4</v>
      </c>
      <c r="J6" s="17">
        <v>0</v>
      </c>
      <c r="K6" s="17">
        <v>2.6206786833289508E-6</v>
      </c>
      <c r="L6" s="17">
        <v>2.5499289027985648E-5</v>
      </c>
      <c r="M6" s="17">
        <v>0</v>
      </c>
      <c r="N6" s="17">
        <v>0</v>
      </c>
      <c r="O6" s="17">
        <v>4.2193311541983223E-3</v>
      </c>
      <c r="P6" s="17">
        <v>0</v>
      </c>
    </row>
    <row r="7" spans="1:18" ht="25.15" customHeight="1" x14ac:dyDescent="0.15">
      <c r="B7" s="81" t="s">
        <v>31</v>
      </c>
      <c r="C7" s="95" t="s">
        <v>29</v>
      </c>
      <c r="D7" s="53">
        <v>1.0099294410166383E-5</v>
      </c>
      <c r="E7" s="17">
        <v>0</v>
      </c>
      <c r="F7" s="17">
        <v>1.0887692844799657E-3</v>
      </c>
      <c r="G7" s="17">
        <v>5.736823444579495E-3</v>
      </c>
      <c r="H7" s="17">
        <v>0.11207024783469259</v>
      </c>
      <c r="I7" s="17">
        <v>3.6443138516052668E-6</v>
      </c>
      <c r="J7" s="17">
        <v>1.8044511479136294E-6</v>
      </c>
      <c r="K7" s="17">
        <v>3.0766386239341242E-7</v>
      </c>
      <c r="L7" s="17">
        <v>5.7155051989262959E-6</v>
      </c>
      <c r="M7" s="17">
        <v>1.2350570988818696E-6</v>
      </c>
      <c r="N7" s="17">
        <v>1.8993425197946628E-7</v>
      </c>
      <c r="O7" s="17">
        <v>1.888262350831112E-5</v>
      </c>
      <c r="P7" s="17">
        <v>2.2054179554688812E-4</v>
      </c>
    </row>
    <row r="8" spans="1:18" ht="25.15" customHeight="1" x14ac:dyDescent="0.15">
      <c r="B8" s="81" t="s">
        <v>32</v>
      </c>
      <c r="C8" s="95" t="s">
        <v>43</v>
      </c>
      <c r="D8" s="53">
        <v>0.21814311432983252</v>
      </c>
      <c r="E8" s="17">
        <v>0</v>
      </c>
      <c r="F8" s="17">
        <v>0.45046943165346742</v>
      </c>
      <c r="G8" s="17">
        <v>0.28125114909174848</v>
      </c>
      <c r="H8" s="17">
        <v>0.17524812353430194</v>
      </c>
      <c r="I8" s="17">
        <v>4.2480434369434307E-2</v>
      </c>
      <c r="J8" s="17">
        <v>3.0228390298145807E-2</v>
      </c>
      <c r="K8" s="17">
        <v>1.8548659689064469E-3</v>
      </c>
      <c r="L8" s="17">
        <v>0.17307638617870549</v>
      </c>
      <c r="M8" s="17">
        <v>4.9460801427164726E-2</v>
      </c>
      <c r="N8" s="17">
        <v>2.7356002391500159E-2</v>
      </c>
      <c r="O8" s="17">
        <v>0.13641465750490334</v>
      </c>
      <c r="P8" s="17">
        <v>5.743270598603701E-2</v>
      </c>
    </row>
    <row r="9" spans="1:18" ht="25.15" customHeight="1" x14ac:dyDescent="0.15">
      <c r="B9" s="81" t="s">
        <v>33</v>
      </c>
      <c r="C9" s="95" t="s">
        <v>44</v>
      </c>
      <c r="D9" s="53">
        <v>1.2524982398989879E-3</v>
      </c>
      <c r="E9" s="17">
        <v>0</v>
      </c>
      <c r="F9" s="17">
        <v>1.9644791615869078E-3</v>
      </c>
      <c r="G9" s="17">
        <v>1.4464224033915236E-4</v>
      </c>
      <c r="H9" s="17">
        <v>1.5402766965599847E-2</v>
      </c>
      <c r="I9" s="17">
        <v>2.7090003654316203E-3</v>
      </c>
      <c r="J9" s="17">
        <v>2.8373444071374404E-3</v>
      </c>
      <c r="K9" s="17">
        <v>7.6370263848824166E-3</v>
      </c>
      <c r="L9" s="17">
        <v>4.7419226496651871E-3</v>
      </c>
      <c r="M9" s="17">
        <v>3.0786313407695095E-3</v>
      </c>
      <c r="N9" s="17">
        <v>6.6764381508168406E-3</v>
      </c>
      <c r="O9" s="17">
        <v>1.9247590346885663E-3</v>
      </c>
      <c r="P9" s="17">
        <v>0</v>
      </c>
    </row>
    <row r="10" spans="1:18" ht="25.15" customHeight="1" x14ac:dyDescent="0.15">
      <c r="B10" s="81" t="s">
        <v>34</v>
      </c>
      <c r="C10" s="95" t="s">
        <v>45</v>
      </c>
      <c r="D10" s="53">
        <v>1.0028649382538869E-2</v>
      </c>
      <c r="E10" s="17">
        <v>0</v>
      </c>
      <c r="F10" s="17">
        <v>3.3958784011062317E-2</v>
      </c>
      <c r="G10" s="17">
        <v>3.8800044591819445E-3</v>
      </c>
      <c r="H10" s="17">
        <v>5.7490540012685838E-2</v>
      </c>
      <c r="I10" s="17">
        <v>3.9068614255672554E-2</v>
      </c>
      <c r="J10" s="17">
        <v>6.567409066007196E-3</v>
      </c>
      <c r="K10" s="17">
        <v>1.8462751651037411E-3</v>
      </c>
      <c r="L10" s="17">
        <v>3.4768834635519594E-2</v>
      </c>
      <c r="M10" s="17">
        <v>4.5046129965695897E-3</v>
      </c>
      <c r="N10" s="17">
        <v>1.6655334556079399E-2</v>
      </c>
      <c r="O10" s="17">
        <v>2.2886418953114097E-2</v>
      </c>
      <c r="P10" s="17">
        <v>5.9198958105156005E-3</v>
      </c>
    </row>
    <row r="11" spans="1:18" ht="25.15" customHeight="1" x14ac:dyDescent="0.15">
      <c r="B11" s="81" t="s">
        <v>35</v>
      </c>
      <c r="C11" s="95" t="s">
        <v>46</v>
      </c>
      <c r="D11" s="53">
        <v>4.9484244441101152E-2</v>
      </c>
      <c r="E11" s="17">
        <v>0</v>
      </c>
      <c r="F11" s="17">
        <v>4.2439258441991083E-2</v>
      </c>
      <c r="G11" s="17">
        <v>4.7077397096216667E-2</v>
      </c>
      <c r="H11" s="17">
        <v>2.3176275446780577E-2</v>
      </c>
      <c r="I11" s="17">
        <v>1.039854457672673E-2</v>
      </c>
      <c r="J11" s="17">
        <v>5.508770493028229E-3</v>
      </c>
      <c r="K11" s="17">
        <v>1.1246413941215676E-3</v>
      </c>
      <c r="L11" s="17">
        <v>3.4470372298273572E-2</v>
      </c>
      <c r="M11" s="17">
        <v>1.2971192879296517E-2</v>
      </c>
      <c r="N11" s="17">
        <v>8.9781161173685814E-3</v>
      </c>
      <c r="O11" s="17">
        <v>3.8728892142808183E-2</v>
      </c>
      <c r="P11" s="17">
        <v>1.0058623631681984E-2</v>
      </c>
    </row>
    <row r="12" spans="1:18" ht="25.15" customHeight="1" x14ac:dyDescent="0.15">
      <c r="B12" s="81" t="s">
        <v>36</v>
      </c>
      <c r="C12" s="95" t="s">
        <v>47</v>
      </c>
      <c r="D12" s="53">
        <v>5.2812527352871569E-3</v>
      </c>
      <c r="E12" s="17">
        <v>0</v>
      </c>
      <c r="F12" s="17">
        <v>6.9041391728615845E-3</v>
      </c>
      <c r="G12" s="17">
        <v>1.404502932344298E-2</v>
      </c>
      <c r="H12" s="17">
        <v>2.0171601078336134E-2</v>
      </c>
      <c r="I12" s="17">
        <v>1.5325348171645332E-2</v>
      </c>
      <c r="J12" s="17">
        <v>6.5515075056171393E-2</v>
      </c>
      <c r="K12" s="17">
        <v>7.4846407307737339E-2</v>
      </c>
      <c r="L12" s="17">
        <v>1.9094917326545009E-2</v>
      </c>
      <c r="M12" s="17">
        <v>4.3714843976926793E-3</v>
      </c>
      <c r="N12" s="17">
        <v>1.7143313636265044E-2</v>
      </c>
      <c r="O12" s="17">
        <v>1.0288695380461366E-2</v>
      </c>
      <c r="P12" s="17">
        <v>2.8551106459253667E-3</v>
      </c>
    </row>
    <row r="13" spans="1:18" ht="25.15" customHeight="1" x14ac:dyDescent="0.15">
      <c r="B13" s="81" t="s">
        <v>37</v>
      </c>
      <c r="C13" s="95" t="s">
        <v>48</v>
      </c>
      <c r="D13" s="53">
        <v>9.057733157457837E-4</v>
      </c>
      <c r="E13" s="17">
        <v>0</v>
      </c>
      <c r="F13" s="17">
        <v>9.9757112918918327E-4</v>
      </c>
      <c r="G13" s="17">
        <v>2.8916362066626925E-3</v>
      </c>
      <c r="H13" s="17">
        <v>2.9772134528003404E-3</v>
      </c>
      <c r="I13" s="17">
        <v>1.2702479788097739E-2</v>
      </c>
      <c r="J13" s="17">
        <v>1.2752502278421929E-2</v>
      </c>
      <c r="K13" s="17">
        <v>1.3264154892860374E-2</v>
      </c>
      <c r="L13" s="17">
        <v>2.4043660292653101E-2</v>
      </c>
      <c r="M13" s="17">
        <v>3.3239046090697694E-2</v>
      </c>
      <c r="N13" s="17">
        <v>5.6858717672573025E-4</v>
      </c>
      <c r="O13" s="17">
        <v>1.2048366360573203E-2</v>
      </c>
      <c r="P13" s="17">
        <v>1.6065312760228641E-3</v>
      </c>
    </row>
    <row r="14" spans="1:18" ht="25.15" customHeight="1" x14ac:dyDescent="0.15">
      <c r="B14" s="81" t="s">
        <v>38</v>
      </c>
      <c r="C14" s="95" t="s">
        <v>49</v>
      </c>
      <c r="D14" s="53">
        <v>4.0156553784127622E-2</v>
      </c>
      <c r="E14" s="17">
        <v>0</v>
      </c>
      <c r="F14" s="17">
        <v>2.1534339378088071E-2</v>
      </c>
      <c r="G14" s="17">
        <v>4.1230355110998811E-2</v>
      </c>
      <c r="H14" s="17">
        <v>2.5678828279005306E-2</v>
      </c>
      <c r="I14" s="17">
        <v>4.1748280342672396E-2</v>
      </c>
      <c r="J14" s="17">
        <v>3.6932480551155139E-2</v>
      </c>
      <c r="K14" s="17">
        <v>1.7667336367552763E-3</v>
      </c>
      <c r="L14" s="17">
        <v>5.5397623985150128E-2</v>
      </c>
      <c r="M14" s="17">
        <v>3.0789764856970846E-2</v>
      </c>
      <c r="N14" s="17">
        <v>2.8825295777962914E-2</v>
      </c>
      <c r="O14" s="17">
        <v>4.8147982766374726E-2</v>
      </c>
      <c r="P14" s="17">
        <v>9.4565125672599171E-2</v>
      </c>
    </row>
    <row r="15" spans="1:18" ht="25.15" customHeight="1" x14ac:dyDescent="0.15">
      <c r="B15" s="81" t="s">
        <v>39</v>
      </c>
      <c r="C15" s="95" t="s">
        <v>50</v>
      </c>
      <c r="D15" s="53">
        <v>3.3276099286380116E-3</v>
      </c>
      <c r="E15" s="17">
        <v>0</v>
      </c>
      <c r="F15" s="17">
        <v>1.0522858035594084E-2</v>
      </c>
      <c r="G15" s="17">
        <v>7.7307512123129061E-3</v>
      </c>
      <c r="H15" s="17">
        <v>2.4124239226205432E-2</v>
      </c>
      <c r="I15" s="17">
        <v>4.1239697593547918E-2</v>
      </c>
      <c r="J15" s="17">
        <v>6.3322795049484085E-2</v>
      </c>
      <c r="K15" s="17">
        <v>2.066545788809015E-3</v>
      </c>
      <c r="L15" s="17">
        <v>1.5475539879851648E-2</v>
      </c>
      <c r="M15" s="17">
        <v>0.15208331716506762</v>
      </c>
      <c r="N15" s="17">
        <v>2.7269316398896726E-2</v>
      </c>
      <c r="O15" s="17">
        <v>1.732588854707872E-2</v>
      </c>
      <c r="P15" s="17">
        <v>7.5527361246182562E-2</v>
      </c>
    </row>
    <row r="16" spans="1:18" ht="25.15" customHeight="1" x14ac:dyDescent="0.15">
      <c r="B16" s="81" t="s">
        <v>40</v>
      </c>
      <c r="C16" s="95" t="s">
        <v>51</v>
      </c>
      <c r="D16" s="53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4.9319921551045975E-2</v>
      </c>
    </row>
    <row r="17" spans="2:16" ht="25.15" customHeight="1" x14ac:dyDescent="0.15">
      <c r="B17" s="81" t="s">
        <v>41</v>
      </c>
      <c r="C17" s="95" t="s">
        <v>52</v>
      </c>
      <c r="D17" s="53">
        <v>2.8759470347359463E-2</v>
      </c>
      <c r="E17" s="17">
        <v>0</v>
      </c>
      <c r="F17" s="17">
        <v>3.8216361580555851E-2</v>
      </c>
      <c r="G17" s="17">
        <v>8.2972231948795577E-2</v>
      </c>
      <c r="H17" s="17">
        <v>6.7849644867097256E-2</v>
      </c>
      <c r="I17" s="17">
        <v>5.6745546242949099E-2</v>
      </c>
      <c r="J17" s="17">
        <v>0.11013609010885107</v>
      </c>
      <c r="K17" s="17">
        <v>1.4423433404774866E-2</v>
      </c>
      <c r="L17" s="17">
        <v>0.12904510342174616</v>
      </c>
      <c r="M17" s="17">
        <v>0.17582496553304294</v>
      </c>
      <c r="N17" s="17">
        <v>0.12258257856943722</v>
      </c>
      <c r="O17" s="17">
        <v>8.9372670074970684E-2</v>
      </c>
      <c r="P17" s="17">
        <v>6.2567813938582365E-2</v>
      </c>
    </row>
    <row r="18" spans="2:16" ht="25.15" customHeight="1" thickBot="1" x14ac:dyDescent="0.2">
      <c r="B18" s="81" t="s">
        <v>42</v>
      </c>
      <c r="C18" s="95" t="s">
        <v>0</v>
      </c>
      <c r="D18" s="53">
        <v>2.8552402260718836E-3</v>
      </c>
      <c r="E18" s="17">
        <v>0</v>
      </c>
      <c r="F18" s="17">
        <v>1.3139606941158597E-3</v>
      </c>
      <c r="G18" s="17">
        <v>1.3662374371281772E-2</v>
      </c>
      <c r="H18" s="17">
        <v>6.7179434507783319E-3</v>
      </c>
      <c r="I18" s="17">
        <v>7.5615092857411444E-3</v>
      </c>
      <c r="J18" s="17">
        <v>4.6574271344879715E-3</v>
      </c>
      <c r="K18" s="17">
        <v>0</v>
      </c>
      <c r="L18" s="17">
        <v>9.5981432640252391E-3</v>
      </c>
      <c r="M18" s="17">
        <v>1.777555243969607E-3</v>
      </c>
      <c r="N18" s="17">
        <v>7.3846437169616493E-4</v>
      </c>
      <c r="O18" s="17">
        <v>4.2103567488756908E-3</v>
      </c>
      <c r="P18" s="17">
        <v>0</v>
      </c>
    </row>
    <row r="19" spans="2:16" ht="25.15" customHeight="1" thickBot="1" x14ac:dyDescent="0.2">
      <c r="B19" s="96">
        <v>70</v>
      </c>
      <c r="C19" s="32" t="s">
        <v>1</v>
      </c>
      <c r="D19" s="43">
        <v>0.47348249165468986</v>
      </c>
      <c r="E19" s="44">
        <v>0</v>
      </c>
      <c r="F19" s="44">
        <v>0.62820755600669953</v>
      </c>
      <c r="G19" s="44">
        <v>0.50138870713145156</v>
      </c>
      <c r="H19" s="44">
        <v>0.53090742414828351</v>
      </c>
      <c r="I19" s="44">
        <v>0.27019155778674803</v>
      </c>
      <c r="J19" s="44">
        <v>0.33846008889403817</v>
      </c>
      <c r="K19" s="44">
        <v>0.11883301228649676</v>
      </c>
      <c r="L19" s="44">
        <v>0.49974371872636214</v>
      </c>
      <c r="M19" s="44">
        <v>0.46810260698834061</v>
      </c>
      <c r="N19" s="44">
        <v>0.25679363708100078</v>
      </c>
      <c r="O19" s="44">
        <v>0.38558690129155526</v>
      </c>
      <c r="P19" s="45">
        <v>0.36007363155413974</v>
      </c>
    </row>
    <row r="20" spans="2:16" ht="25.15" customHeight="1" x14ac:dyDescent="0.15">
      <c r="B20" s="97">
        <v>71</v>
      </c>
      <c r="C20" s="94" t="s">
        <v>11</v>
      </c>
      <c r="D20" s="46">
        <v>4.0347981265224072E-3</v>
      </c>
      <c r="E20" s="47">
        <v>0</v>
      </c>
      <c r="F20" s="47">
        <v>1.3452798109549406E-2</v>
      </c>
      <c r="G20" s="47">
        <v>1.7533411720309571E-2</v>
      </c>
      <c r="H20" s="47">
        <v>7.735088182360593E-3</v>
      </c>
      <c r="I20" s="47">
        <v>1.5737842537046558E-2</v>
      </c>
      <c r="J20" s="47">
        <v>2.2314996516835158E-2</v>
      </c>
      <c r="K20" s="47">
        <v>1.8545373733855558E-3</v>
      </c>
      <c r="L20" s="47">
        <v>1.1132481207431533E-2</v>
      </c>
      <c r="M20" s="47">
        <v>2.008348407664386E-2</v>
      </c>
      <c r="N20" s="47">
        <v>7.1321072970416278E-3</v>
      </c>
      <c r="O20" s="47">
        <v>9.5848608005322678E-3</v>
      </c>
      <c r="P20" s="47">
        <v>5.006191675675958E-3</v>
      </c>
    </row>
    <row r="21" spans="2:16" ht="25.15" customHeight="1" x14ac:dyDescent="0.15">
      <c r="B21" s="98">
        <v>91</v>
      </c>
      <c r="C21" s="99" t="s">
        <v>18</v>
      </c>
      <c r="D21" s="48">
        <v>0.1837062086732616</v>
      </c>
      <c r="E21" s="49">
        <v>0</v>
      </c>
      <c r="F21" s="49">
        <v>0.1794625141109176</v>
      </c>
      <c r="G21" s="49">
        <v>0.3706735788210373</v>
      </c>
      <c r="H21" s="49">
        <v>6.5404755546609461E-2</v>
      </c>
      <c r="I21" s="49">
        <v>0.4401887677808583</v>
      </c>
      <c r="J21" s="49">
        <v>0.35928669850728379</v>
      </c>
      <c r="K21" s="49">
        <v>4.2456399583687021E-2</v>
      </c>
      <c r="L21" s="49">
        <v>0.29089674518514841</v>
      </c>
      <c r="M21" s="49">
        <v>0.32197674350624667</v>
      </c>
      <c r="N21" s="49">
        <v>0.52021727104526883</v>
      </c>
      <c r="O21" s="49">
        <v>0.42860976247401456</v>
      </c>
      <c r="P21" s="49">
        <v>9.811699065655595E-2</v>
      </c>
    </row>
    <row r="22" spans="2:16" ht="25.15" customHeight="1" x14ac:dyDescent="0.15">
      <c r="B22" s="98">
        <v>92</v>
      </c>
      <c r="C22" s="100" t="s">
        <v>12</v>
      </c>
      <c r="D22" s="48">
        <v>0.20732788750193382</v>
      </c>
      <c r="E22" s="49">
        <v>0</v>
      </c>
      <c r="F22" s="49">
        <v>7.5230461051889533E-2</v>
      </c>
      <c r="G22" s="49">
        <v>3.1443582394254224E-2</v>
      </c>
      <c r="H22" s="49">
        <v>0.23229021341607489</v>
      </c>
      <c r="I22" s="49">
        <v>0.15308586138828478</v>
      </c>
      <c r="J22" s="49">
        <v>0.19832415499227879</v>
      </c>
      <c r="K22" s="49">
        <v>0.37243276821029137</v>
      </c>
      <c r="L22" s="49">
        <v>3.7061309253134896E-2</v>
      </c>
      <c r="M22" s="49">
        <v>8.5529027077173497E-2</v>
      </c>
      <c r="N22" s="49">
        <v>2.283247489837224E-2</v>
      </c>
      <c r="O22" s="49">
        <v>7.9230647682791325E-2</v>
      </c>
      <c r="P22" s="49">
        <v>0.48758550262254391</v>
      </c>
    </row>
    <row r="23" spans="2:16" ht="25.15" customHeight="1" x14ac:dyDescent="0.15">
      <c r="B23" s="98">
        <v>93</v>
      </c>
      <c r="C23" s="99" t="s">
        <v>13</v>
      </c>
      <c r="D23" s="48">
        <v>0.16758899634221081</v>
      </c>
      <c r="E23" s="49">
        <v>0</v>
      </c>
      <c r="F23" s="49">
        <v>8.2812324771783172E-2</v>
      </c>
      <c r="G23" s="49">
        <v>4.0375361259042911E-2</v>
      </c>
      <c r="H23" s="49">
        <v>0.17949375742540624</v>
      </c>
      <c r="I23" s="49">
        <v>7.2867660264201634E-2</v>
      </c>
      <c r="J23" s="49">
        <v>7.3258692047873566E-2</v>
      </c>
      <c r="K23" s="49">
        <v>0.36136142169997637</v>
      </c>
      <c r="L23" s="49">
        <v>0.12895608504973108</v>
      </c>
      <c r="M23" s="49">
        <v>6.3531510702252506E-2</v>
      </c>
      <c r="N23" s="49">
        <v>0.1847155657732156</v>
      </c>
      <c r="O23" s="49">
        <v>7.9524757003727214E-2</v>
      </c>
      <c r="P23" s="49">
        <v>4.5719488483124578E-2</v>
      </c>
    </row>
    <row r="24" spans="2:16" ht="25.15" customHeight="1" x14ac:dyDescent="0.15">
      <c r="B24" s="98">
        <v>94</v>
      </c>
      <c r="C24" s="99" t="s">
        <v>14</v>
      </c>
      <c r="D24" s="48">
        <v>5.0058345733062018E-2</v>
      </c>
      <c r="E24" s="49">
        <v>0</v>
      </c>
      <c r="F24" s="49">
        <v>2.1447124077122619E-2</v>
      </c>
      <c r="G24" s="49">
        <v>4.3654208632247934E-2</v>
      </c>
      <c r="H24" s="49">
        <v>1.703407661470345E-2</v>
      </c>
      <c r="I24" s="49">
        <v>4.8429571197861405E-2</v>
      </c>
      <c r="J24" s="49">
        <v>2.1083856845881693E-2</v>
      </c>
      <c r="K24" s="49">
        <v>0.10333960251309945</v>
      </c>
      <c r="L24" s="49">
        <v>3.3423298983826941E-2</v>
      </c>
      <c r="M24" s="49">
        <v>4.079602019101896E-2</v>
      </c>
      <c r="N24" s="49">
        <v>8.3089439051010454E-3</v>
      </c>
      <c r="O24" s="49">
        <v>2.4649000894633528E-2</v>
      </c>
      <c r="P24" s="49">
        <v>1.1547633464132427E-2</v>
      </c>
    </row>
    <row r="25" spans="2:16" ht="25.15" customHeight="1" thickBot="1" x14ac:dyDescent="0.2">
      <c r="B25" s="101">
        <v>95</v>
      </c>
      <c r="C25" s="102" t="s">
        <v>15</v>
      </c>
      <c r="D25" s="50">
        <v>-8.6198728031680452E-2</v>
      </c>
      <c r="E25" s="51">
        <v>0</v>
      </c>
      <c r="F25" s="51">
        <v>-6.127781279618885E-4</v>
      </c>
      <c r="G25" s="51">
        <v>-5.0688499583435871E-3</v>
      </c>
      <c r="H25" s="51">
        <v>-3.2865315333438075E-2</v>
      </c>
      <c r="I25" s="51">
        <v>-5.012609550007251E-4</v>
      </c>
      <c r="J25" s="51">
        <v>-1.2728487804191254E-2</v>
      </c>
      <c r="K25" s="51">
        <v>-2.7774166693654605E-4</v>
      </c>
      <c r="L25" s="51">
        <v>-1.2136384056350531E-3</v>
      </c>
      <c r="M25" s="51">
        <v>-1.939254167610446E-5</v>
      </c>
      <c r="N25" s="51">
        <v>0</v>
      </c>
      <c r="O25" s="51">
        <v>-7.1859301472540944E-3</v>
      </c>
      <c r="P25" s="51">
        <v>-8.0494384561724495E-3</v>
      </c>
    </row>
    <row r="26" spans="2:16" ht="25.15" customHeight="1" thickBot="1" x14ac:dyDescent="0.2">
      <c r="B26" s="103">
        <v>96</v>
      </c>
      <c r="C26" s="104" t="s">
        <v>16</v>
      </c>
      <c r="D26" s="64">
        <v>0.52651750834531019</v>
      </c>
      <c r="E26" s="65">
        <v>0</v>
      </c>
      <c r="F26" s="65">
        <v>0.37179244399330041</v>
      </c>
      <c r="G26" s="65">
        <v>0.49861129286854833</v>
      </c>
      <c r="H26" s="65">
        <v>0.46909257585171654</v>
      </c>
      <c r="I26" s="65">
        <v>0.72980844221325203</v>
      </c>
      <c r="J26" s="65">
        <v>0.66153991110596178</v>
      </c>
      <c r="K26" s="65">
        <v>0.88116698771350332</v>
      </c>
      <c r="L26" s="65">
        <v>0.50025628127363775</v>
      </c>
      <c r="M26" s="65">
        <v>0.5318973930116595</v>
      </c>
      <c r="N26" s="65">
        <v>0.74320636291899922</v>
      </c>
      <c r="O26" s="65">
        <v>0.61441309870844485</v>
      </c>
      <c r="P26" s="65">
        <v>0.63992636844586026</v>
      </c>
    </row>
    <row r="27" spans="2:16" ht="25.15" customHeight="1" x14ac:dyDescent="0.15">
      <c r="B27" s="105">
        <v>97</v>
      </c>
      <c r="C27" s="106" t="s">
        <v>17</v>
      </c>
      <c r="D27" s="46">
        <v>1</v>
      </c>
      <c r="E27" s="47">
        <v>0</v>
      </c>
      <c r="F27" s="47">
        <v>1</v>
      </c>
      <c r="G27" s="47">
        <v>1</v>
      </c>
      <c r="H27" s="47">
        <v>1</v>
      </c>
      <c r="I27" s="47">
        <v>1</v>
      </c>
      <c r="J27" s="47">
        <v>1</v>
      </c>
      <c r="K27" s="47">
        <v>1</v>
      </c>
      <c r="L27" s="47">
        <v>1</v>
      </c>
      <c r="M27" s="47">
        <v>1</v>
      </c>
      <c r="N27" s="47">
        <v>1</v>
      </c>
      <c r="O27" s="47">
        <v>1</v>
      </c>
      <c r="P27" s="47">
        <v>1</v>
      </c>
    </row>
    <row r="29" spans="2:16" x14ac:dyDescent="0.15"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</row>
    <row r="30" spans="2:16" x14ac:dyDescent="0.15"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</row>
  </sheetData>
  <phoneticPr fontId="2"/>
  <pageMargins left="0.7" right="0.7" top="0.75" bottom="0.75" header="0.3" footer="0.3"/>
  <pageSetup paperSize="9" orientation="portrait" r:id="rId1"/>
  <ignoredErrors>
    <ignoredError sqref="B5:P5 B4:C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G27"/>
  <sheetViews>
    <sheetView showGridLines="0" zoomScaleNormal="100" workbookViewId="0"/>
  </sheetViews>
  <sheetFormatPr defaultColWidth="9.625" defaultRowHeight="13.5" x14ac:dyDescent="0.15"/>
  <cols>
    <col min="1" max="1" width="1" style="3" customWidth="1"/>
    <col min="2" max="2" width="3.375" style="14" customWidth="1"/>
    <col min="3" max="3" width="33.25" style="2" bestFit="1" customWidth="1"/>
    <col min="4" max="16" width="9.25" style="3" customWidth="1"/>
    <col min="17" max="17" width="9.625" style="3" customWidth="1"/>
    <col min="18" max="18" width="11.375" style="3" customWidth="1"/>
    <col min="19" max="19" width="10.5" style="3" customWidth="1"/>
    <col min="20" max="20" width="3.75" style="3" customWidth="1"/>
    <col min="21" max="25" width="9.625" style="3" customWidth="1"/>
    <col min="26" max="26" width="12.5" style="3" customWidth="1"/>
    <col min="27" max="27" width="12.375" style="3" customWidth="1"/>
    <col min="28" max="28" width="13.75" style="3" customWidth="1"/>
    <col min="29" max="29" width="12.375" style="3" customWidth="1"/>
    <col min="30" max="30" width="12.875" style="3" customWidth="1"/>
    <col min="31" max="31" width="13" style="3" customWidth="1"/>
    <col min="32" max="32" width="11.625" style="12" customWidth="1"/>
    <col min="33" max="33" width="11.5" style="12" customWidth="1"/>
    <col min="34" max="34" width="11" style="3" customWidth="1"/>
    <col min="35" max="38" width="9.625" style="3"/>
    <col min="39" max="39" width="11.625" style="3" bestFit="1" customWidth="1"/>
    <col min="40" max="16384" width="9.625" style="3"/>
  </cols>
  <sheetData>
    <row r="2" spans="1:33" ht="15.75" x14ac:dyDescent="0.15">
      <c r="A2" s="15" t="s">
        <v>20</v>
      </c>
      <c r="B2" s="3"/>
    </row>
    <row r="3" spans="1:33" x14ac:dyDescent="0.15">
      <c r="B3" s="1"/>
    </row>
    <row r="4" spans="1:33" x14ac:dyDescent="0.15">
      <c r="B4" s="33"/>
      <c r="C4" s="34"/>
      <c r="D4" s="80" t="s">
        <v>30</v>
      </c>
      <c r="E4" s="81" t="s">
        <v>31</v>
      </c>
      <c r="F4" s="81" t="s">
        <v>32</v>
      </c>
      <c r="G4" s="81" t="s">
        <v>33</v>
      </c>
      <c r="H4" s="81" t="s">
        <v>34</v>
      </c>
      <c r="I4" s="81" t="s">
        <v>35</v>
      </c>
      <c r="J4" s="81" t="s">
        <v>36</v>
      </c>
      <c r="K4" s="81" t="s">
        <v>37</v>
      </c>
      <c r="L4" s="81" t="s">
        <v>38</v>
      </c>
      <c r="M4" s="81" t="s">
        <v>39</v>
      </c>
      <c r="N4" s="81" t="s">
        <v>40</v>
      </c>
      <c r="O4" s="81" t="s">
        <v>41</v>
      </c>
      <c r="P4" s="81" t="s">
        <v>42</v>
      </c>
      <c r="AF4" s="3"/>
      <c r="AG4" s="3"/>
    </row>
    <row r="5" spans="1:33" s="13" customFormat="1" ht="54" customHeight="1" thickBot="1" x14ac:dyDescent="0.2">
      <c r="B5" s="35"/>
      <c r="C5" s="36"/>
      <c r="D5" s="86" t="s">
        <v>28</v>
      </c>
      <c r="E5" s="87" t="s">
        <v>29</v>
      </c>
      <c r="F5" s="87" t="s">
        <v>43</v>
      </c>
      <c r="G5" s="87" t="s">
        <v>44</v>
      </c>
      <c r="H5" s="87" t="s">
        <v>45</v>
      </c>
      <c r="I5" s="87" t="s">
        <v>46</v>
      </c>
      <c r="J5" s="87" t="s">
        <v>47</v>
      </c>
      <c r="K5" s="87" t="s">
        <v>48</v>
      </c>
      <c r="L5" s="87" t="s">
        <v>49</v>
      </c>
      <c r="M5" s="87" t="s">
        <v>50</v>
      </c>
      <c r="N5" s="87" t="s">
        <v>51</v>
      </c>
      <c r="O5" s="87" t="s">
        <v>52</v>
      </c>
      <c r="P5" s="87" t="s">
        <v>0</v>
      </c>
      <c r="R5" s="58" t="s">
        <v>24</v>
      </c>
      <c r="S5" s="59" t="s">
        <v>25</v>
      </c>
      <c r="T5" s="58"/>
      <c r="U5" s="58" t="s">
        <v>27</v>
      </c>
    </row>
    <row r="6" spans="1:33" ht="25.15" customHeight="1" x14ac:dyDescent="0.15">
      <c r="B6" s="68" t="s">
        <v>30</v>
      </c>
      <c r="C6" s="94" t="s">
        <v>28</v>
      </c>
      <c r="D6" s="52">
        <v>1.0518103677064143</v>
      </c>
      <c r="E6" s="16">
        <v>0</v>
      </c>
      <c r="F6" s="16">
        <v>9.1834645713281867E-3</v>
      </c>
      <c r="G6" s="16">
        <v>8.1223262769018788E-4</v>
      </c>
      <c r="H6" s="16">
        <v>3.2153061871237744E-4</v>
      </c>
      <c r="I6" s="16">
        <v>2.2078849353607583E-4</v>
      </c>
      <c r="J6" s="16">
        <v>1.6439241370388451E-4</v>
      </c>
      <c r="K6" s="16">
        <v>3.0158799418018641E-5</v>
      </c>
      <c r="L6" s="16">
        <v>3.8781117164966541E-4</v>
      </c>
      <c r="M6" s="16">
        <v>2.5232949235803718E-4</v>
      </c>
      <c r="N6" s="16">
        <v>1.7237197167698371E-4</v>
      </c>
      <c r="O6" s="16">
        <v>2.2007793963674366E-3</v>
      </c>
      <c r="P6" s="16">
        <v>1.6201917052954972E-4</v>
      </c>
      <c r="Q6" s="7"/>
      <c r="R6" s="7">
        <f t="shared" ref="R6:R18" si="0">SUM(D6:P6)</f>
        <v>1.065718246433385</v>
      </c>
      <c r="S6" s="60">
        <f t="shared" ref="S6:S18" si="1">R6/$U$6</f>
        <v>0.95300159543847185</v>
      </c>
      <c r="U6" s="7">
        <f>AVERAGE(R6:R18)</f>
        <v>1.1182754063943121</v>
      </c>
    </row>
    <row r="7" spans="1:33" ht="25.15" customHeight="1" x14ac:dyDescent="0.15">
      <c r="B7" s="68" t="s">
        <v>31</v>
      </c>
      <c r="C7" s="95" t="s">
        <v>29</v>
      </c>
      <c r="D7" s="52">
        <v>0</v>
      </c>
      <c r="E7" s="16">
        <v>1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7"/>
      <c r="R7" s="7">
        <f t="shared" si="0"/>
        <v>1</v>
      </c>
      <c r="S7" s="60">
        <f t="shared" si="1"/>
        <v>0.89423409857892611</v>
      </c>
    </row>
    <row r="8" spans="1:33" ht="25.15" customHeight="1" x14ac:dyDescent="0.15">
      <c r="B8" s="68" t="s">
        <v>32</v>
      </c>
      <c r="C8" s="95" t="s">
        <v>43</v>
      </c>
      <c r="D8" s="52">
        <v>3.6126927692735025E-2</v>
      </c>
      <c r="E8" s="16">
        <v>0</v>
      </c>
      <c r="F8" s="16">
        <v>1.0702407472397477</v>
      </c>
      <c r="G8" s="16">
        <v>4.4556829510172993E-2</v>
      </c>
      <c r="H8" s="16">
        <v>2.8918701941775177E-2</v>
      </c>
      <c r="I8" s="16">
        <v>7.969814087422613E-3</v>
      </c>
      <c r="J8" s="16">
        <v>6.5446563904182483E-3</v>
      </c>
      <c r="K8" s="16">
        <v>1.0151061191991417E-3</v>
      </c>
      <c r="L8" s="16">
        <v>2.8999425556463846E-2</v>
      </c>
      <c r="M8" s="16">
        <v>9.9813616628218332E-3</v>
      </c>
      <c r="N8" s="16">
        <v>6.2366068585445796E-3</v>
      </c>
      <c r="O8" s="16">
        <v>2.2740547532255812E-2</v>
      </c>
      <c r="P8" s="16">
        <v>1.0834352440525805E-2</v>
      </c>
      <c r="Q8" s="7"/>
      <c r="R8" s="7">
        <f t="shared" si="0"/>
        <v>1.2741650770320831</v>
      </c>
      <c r="S8" s="60">
        <f t="shared" si="1"/>
        <v>1.1394018591005328</v>
      </c>
    </row>
    <row r="9" spans="1:33" ht="25.15" customHeight="1" x14ac:dyDescent="0.15">
      <c r="B9" s="68" t="s">
        <v>33</v>
      </c>
      <c r="C9" s="95" t="s">
        <v>44</v>
      </c>
      <c r="D9" s="52">
        <v>1.6070754551997422E-3</v>
      </c>
      <c r="E9" s="16">
        <v>0</v>
      </c>
      <c r="F9" s="16">
        <v>2.3722587299905579E-3</v>
      </c>
      <c r="G9" s="16">
        <v>1.0005093785959778</v>
      </c>
      <c r="H9" s="16">
        <v>1.5835459535642069E-2</v>
      </c>
      <c r="I9" s="16">
        <v>3.1077052519892412E-3</v>
      </c>
      <c r="J9" s="16">
        <v>3.2452469651425863E-3</v>
      </c>
      <c r="K9" s="16">
        <v>7.8591452886842602E-3</v>
      </c>
      <c r="L9" s="16">
        <v>5.3874711052657202E-3</v>
      </c>
      <c r="M9" s="16">
        <v>3.6203797067712413E-3</v>
      </c>
      <c r="N9" s="16">
        <v>6.9652227061393519E-3</v>
      </c>
      <c r="O9" s="16">
        <v>2.3728005844147102E-3</v>
      </c>
      <c r="P9" s="16">
        <v>6.5466266765593431E-4</v>
      </c>
      <c r="Q9" s="7"/>
      <c r="R9" s="7">
        <f t="shared" si="0"/>
        <v>1.0535368065928734</v>
      </c>
      <c r="S9" s="60">
        <f t="shared" si="1"/>
        <v>0.94210853656329863</v>
      </c>
    </row>
    <row r="10" spans="1:33" ht="25.15" customHeight="1" x14ac:dyDescent="0.15">
      <c r="B10" s="68" t="s">
        <v>34</v>
      </c>
      <c r="C10" s="95" t="s">
        <v>45</v>
      </c>
      <c r="D10" s="52">
        <v>2.5343554741911541E-3</v>
      </c>
      <c r="E10" s="16">
        <v>0</v>
      </c>
      <c r="F10" s="16">
        <v>7.1423630030593242E-3</v>
      </c>
      <c r="G10" s="16">
        <v>1.4420577576551275E-3</v>
      </c>
      <c r="H10" s="16">
        <v>1.0113482787230232</v>
      </c>
      <c r="I10" s="16">
        <v>7.707219854196843E-3</v>
      </c>
      <c r="J10" s="16">
        <v>1.687653287677997E-3</v>
      </c>
      <c r="K10" s="16">
        <v>4.57481021454764E-4</v>
      </c>
      <c r="L10" s="16">
        <v>7.2944567924672302E-3</v>
      </c>
      <c r="M10" s="16">
        <v>1.4333657276350009E-3</v>
      </c>
      <c r="N10" s="16">
        <v>3.5699626482514363E-3</v>
      </c>
      <c r="O10" s="16">
        <v>4.9023708371718679E-3</v>
      </c>
      <c r="P10" s="16">
        <v>1.7726708484772501E-3</v>
      </c>
      <c r="Q10" s="7"/>
      <c r="R10" s="7">
        <f t="shared" si="0"/>
        <v>1.0512922359752614</v>
      </c>
      <c r="S10" s="60">
        <f t="shared" si="1"/>
        <v>0.94010136498036168</v>
      </c>
    </row>
    <row r="11" spans="1:33" ht="25.15" customHeight="1" x14ac:dyDescent="0.15">
      <c r="B11" s="68" t="s">
        <v>35</v>
      </c>
      <c r="C11" s="95" t="s">
        <v>46</v>
      </c>
      <c r="D11" s="52">
        <v>1.6349192556846005E-2</v>
      </c>
      <c r="E11" s="16">
        <v>0</v>
      </c>
      <c r="F11" s="16">
        <v>1.4073967790167733E-2</v>
      </c>
      <c r="G11" s="16">
        <v>1.5275241673057447E-2</v>
      </c>
      <c r="H11" s="16">
        <v>8.1055580410596666E-3</v>
      </c>
      <c r="I11" s="16">
        <v>1.0038236296371703</v>
      </c>
      <c r="J11" s="16">
        <v>2.6363094092532869E-3</v>
      </c>
      <c r="K11" s="16">
        <v>6.3615186388295557E-4</v>
      </c>
      <c r="L11" s="16">
        <v>1.1764031739519806E-2</v>
      </c>
      <c r="M11" s="16">
        <v>5.1977230488009906E-3</v>
      </c>
      <c r="N11" s="16">
        <v>3.7127464043498195E-3</v>
      </c>
      <c r="O11" s="16">
        <v>1.264419652997513E-2</v>
      </c>
      <c r="P11" s="16">
        <v>4.0807871242405846E-3</v>
      </c>
      <c r="Q11" s="7"/>
      <c r="R11" s="7">
        <f t="shared" si="0"/>
        <v>1.0982995358183234</v>
      </c>
      <c r="S11" s="60">
        <f t="shared" si="1"/>
        <v>0.98213689538215143</v>
      </c>
    </row>
    <row r="12" spans="1:33" ht="25.15" customHeight="1" x14ac:dyDescent="0.15">
      <c r="B12" s="68" t="s">
        <v>36</v>
      </c>
      <c r="C12" s="95" t="s">
        <v>47</v>
      </c>
      <c r="D12" s="52">
        <v>2.7785167354811525E-3</v>
      </c>
      <c r="E12" s="16">
        <v>0</v>
      </c>
      <c r="F12" s="16">
        <v>3.4364771294108413E-3</v>
      </c>
      <c r="G12" s="16">
        <v>6.4484067419818486E-3</v>
      </c>
      <c r="H12" s="16">
        <v>8.9640070903689601E-3</v>
      </c>
      <c r="I12" s="16">
        <v>7.0719196533325238E-3</v>
      </c>
      <c r="J12" s="16">
        <v>1.0277565491731295</v>
      </c>
      <c r="K12" s="16">
        <v>3.1257911384899251E-2</v>
      </c>
      <c r="L12" s="16">
        <v>9.2837306505361671E-3</v>
      </c>
      <c r="M12" s="16">
        <v>3.3454686908103103E-3</v>
      </c>
      <c r="N12" s="16">
        <v>7.5622475808394393E-3</v>
      </c>
      <c r="O12" s="16">
        <v>5.1584665542667232E-3</v>
      </c>
      <c r="P12" s="16">
        <v>2.1191769485206968E-3</v>
      </c>
      <c r="Q12" s="7"/>
      <c r="R12" s="7">
        <f t="shared" si="0"/>
        <v>1.1151828783335775</v>
      </c>
      <c r="S12" s="60">
        <f t="shared" si="1"/>
        <v>0.99723455595727895</v>
      </c>
    </row>
    <row r="13" spans="1:33" ht="25.15" customHeight="1" x14ac:dyDescent="0.15">
      <c r="B13" s="68" t="s">
        <v>37</v>
      </c>
      <c r="C13" s="95" t="s">
        <v>48</v>
      </c>
      <c r="D13" s="52">
        <v>1.7100017633252297E-3</v>
      </c>
      <c r="E13" s="16">
        <v>0</v>
      </c>
      <c r="F13" s="16">
        <v>1.6698434743530883E-3</v>
      </c>
      <c r="G13" s="16">
        <v>3.8142756236675822E-3</v>
      </c>
      <c r="H13" s="16">
        <v>3.6809484406406779E-3</v>
      </c>
      <c r="I13" s="16">
        <v>1.2531464556296397E-2</v>
      </c>
      <c r="J13" s="16">
        <v>1.3055494288342764E-2</v>
      </c>
      <c r="K13" s="16">
        <v>1.0127090777518739</v>
      </c>
      <c r="L13" s="16">
        <v>2.362299681126228E-2</v>
      </c>
      <c r="M13" s="16">
        <v>3.1910376191717542E-2</v>
      </c>
      <c r="N13" s="16">
        <v>1.6373705043396685E-3</v>
      </c>
      <c r="O13" s="16">
        <v>1.2258336744531414E-2</v>
      </c>
      <c r="P13" s="16">
        <v>2.8199744334866396E-3</v>
      </c>
      <c r="Q13" s="7"/>
      <c r="R13" s="7">
        <f t="shared" si="0"/>
        <v>1.1214201605838372</v>
      </c>
      <c r="S13" s="60">
        <f t="shared" si="1"/>
        <v>1.0028121464279223</v>
      </c>
    </row>
    <row r="14" spans="1:33" ht="25.15" customHeight="1" x14ac:dyDescent="0.15">
      <c r="B14" s="68" t="s">
        <v>38</v>
      </c>
      <c r="C14" s="95" t="s">
        <v>49</v>
      </c>
      <c r="D14" s="52">
        <v>1.7146811326379942E-2</v>
      </c>
      <c r="E14" s="16">
        <v>0</v>
      </c>
      <c r="F14" s="16">
        <v>9.7459501909947423E-3</v>
      </c>
      <c r="G14" s="16">
        <v>1.7376020261377186E-2</v>
      </c>
      <c r="H14" s="16">
        <v>1.1384098304683963E-2</v>
      </c>
      <c r="I14" s="16">
        <v>1.6925008417514934E-2</v>
      </c>
      <c r="J14" s="16">
        <v>1.5759232515911922E-2</v>
      </c>
      <c r="K14" s="16">
        <v>1.4438278834201688E-3</v>
      </c>
      <c r="L14" s="16">
        <v>1.0231963290724846</v>
      </c>
      <c r="M14" s="16">
        <v>1.3697871687789003E-2</v>
      </c>
      <c r="N14" s="16">
        <v>1.2523762107059262E-2</v>
      </c>
      <c r="O14" s="16">
        <v>1.9882403271996557E-2</v>
      </c>
      <c r="P14" s="16">
        <v>3.760390784056318E-2</v>
      </c>
      <c r="Q14" s="7"/>
      <c r="R14" s="7">
        <f t="shared" si="0"/>
        <v>1.1966852228801754</v>
      </c>
      <c r="S14" s="60">
        <f t="shared" si="1"/>
        <v>1.0701167315649751</v>
      </c>
    </row>
    <row r="15" spans="1:33" ht="25.15" customHeight="1" x14ac:dyDescent="0.15">
      <c r="B15" s="68" t="s">
        <v>39</v>
      </c>
      <c r="C15" s="95" t="s">
        <v>50</v>
      </c>
      <c r="D15" s="52">
        <v>1.241927376736953E-5</v>
      </c>
      <c r="E15" s="16">
        <v>0</v>
      </c>
      <c r="F15" s="16">
        <v>2.94760499059872E-5</v>
      </c>
      <c r="G15" s="16">
        <v>2.3997161463413194E-5</v>
      </c>
      <c r="H15" s="16">
        <v>6.1154025377074483E-5</v>
      </c>
      <c r="I15" s="16">
        <v>9.8890737749211802E-5</v>
      </c>
      <c r="J15" s="16">
        <v>1.5313487215745991E-4</v>
      </c>
      <c r="K15" s="16">
        <v>1.0032889171520557E-5</v>
      </c>
      <c r="L15" s="16">
        <v>4.302924679911915E-5</v>
      </c>
      <c r="M15" s="16">
        <v>1.000355102952156</v>
      </c>
      <c r="N15" s="16">
        <v>6.7511300067339233E-5</v>
      </c>
      <c r="O15" s="16">
        <v>4.5350635667902184E-5</v>
      </c>
      <c r="P15" s="16">
        <v>1.8047946134157843E-4</v>
      </c>
      <c r="Q15" s="7"/>
      <c r="R15" s="7">
        <f t="shared" si="0"/>
        <v>1.001080578605624</v>
      </c>
      <c r="S15" s="60">
        <f t="shared" si="1"/>
        <v>0.89520038881427</v>
      </c>
    </row>
    <row r="16" spans="1:33" ht="25.15" customHeight="1" x14ac:dyDescent="0.15">
      <c r="B16" s="68" t="s">
        <v>40</v>
      </c>
      <c r="C16" s="95" t="s">
        <v>51</v>
      </c>
      <c r="D16" s="52">
        <v>2.1899870564005028E-5</v>
      </c>
      <c r="E16" s="16">
        <v>0</v>
      </c>
      <c r="F16" s="16">
        <v>1.1501667558806129E-5</v>
      </c>
      <c r="G16" s="16">
        <v>9.0017129934545561E-5</v>
      </c>
      <c r="H16" s="16">
        <v>4.6878675660611438E-5</v>
      </c>
      <c r="I16" s="16">
        <v>5.0696490178900674E-5</v>
      </c>
      <c r="J16" s="16">
        <v>3.325587245874466E-5</v>
      </c>
      <c r="K16" s="16">
        <v>1.9892854489917806E-6</v>
      </c>
      <c r="L16" s="16">
        <v>6.5718079479975129E-5</v>
      </c>
      <c r="M16" s="16">
        <v>1.518129448876497E-5</v>
      </c>
      <c r="N16" s="16">
        <v>1.000008254865715</v>
      </c>
      <c r="O16" s="16">
        <v>3.0449829077471619E-5</v>
      </c>
      <c r="P16" s="16">
        <v>4.7868628854719805E-2</v>
      </c>
      <c r="Q16" s="7"/>
      <c r="R16" s="7">
        <f t="shared" si="0"/>
        <v>1.0482444719152857</v>
      </c>
      <c r="S16" s="60">
        <f t="shared" si="1"/>
        <v>0.93737595043350797</v>
      </c>
    </row>
    <row r="17" spans="2:19" ht="25.15" customHeight="1" x14ac:dyDescent="0.15">
      <c r="B17" s="68" t="s">
        <v>41</v>
      </c>
      <c r="C17" s="95" t="s">
        <v>52</v>
      </c>
      <c r="D17" s="52">
        <v>1.6999260346044352E-2</v>
      </c>
      <c r="E17" s="16">
        <v>0</v>
      </c>
      <c r="F17" s="16">
        <v>2.126186121574155E-2</v>
      </c>
      <c r="G17" s="16">
        <v>4.2615926452594967E-2</v>
      </c>
      <c r="H17" s="16">
        <v>3.5540602038575786E-2</v>
      </c>
      <c r="I17" s="16">
        <v>2.9397439232885379E-2</v>
      </c>
      <c r="J17" s="16">
        <v>5.577401555362474E-2</v>
      </c>
      <c r="K17" s="16">
        <v>9.1131876927134665E-3</v>
      </c>
      <c r="L17" s="16">
        <v>6.5345370385852253E-2</v>
      </c>
      <c r="M17" s="16">
        <v>8.6140957990811867E-2</v>
      </c>
      <c r="N17" s="16">
        <v>6.0606738072245994E-2</v>
      </c>
      <c r="O17" s="16">
        <v>1.0455267429354662</v>
      </c>
      <c r="P17" s="16">
        <v>3.5698417548126131E-2</v>
      </c>
      <c r="Q17" s="7"/>
      <c r="R17" s="7">
        <f t="shared" si="0"/>
        <v>1.5040205194646827</v>
      </c>
      <c r="S17" s="60">
        <f t="shared" si="1"/>
        <v>1.3449464334677088</v>
      </c>
    </row>
    <row r="18" spans="2:19" ht="25.15" customHeight="1" x14ac:dyDescent="0.15">
      <c r="B18" s="68" t="s">
        <v>42</v>
      </c>
      <c r="C18" s="95" t="s">
        <v>0</v>
      </c>
      <c r="D18" s="52">
        <v>4.5753710828466584E-4</v>
      </c>
      <c r="E18" s="16">
        <v>0</v>
      </c>
      <c r="F18" s="16">
        <v>2.4029547115027872E-4</v>
      </c>
      <c r="G18" s="16">
        <v>1.880658481791726E-3</v>
      </c>
      <c r="H18" s="16">
        <v>9.7940002153366055E-4</v>
      </c>
      <c r="I18" s="16">
        <v>1.0591626762744756E-3</v>
      </c>
      <c r="J18" s="16">
        <v>6.9478929904118311E-4</v>
      </c>
      <c r="K18" s="16">
        <v>4.1560606909724634E-5</v>
      </c>
      <c r="L18" s="16">
        <v>1.3729971581069823E-3</v>
      </c>
      <c r="M18" s="16">
        <v>3.1717107916719942E-4</v>
      </c>
      <c r="N18" s="16">
        <v>1.7246254389738692E-4</v>
      </c>
      <c r="O18" s="16">
        <v>6.3616479846997052E-4</v>
      </c>
      <c r="P18" s="16">
        <v>1.000082350246323</v>
      </c>
      <c r="Q18" s="7"/>
      <c r="R18" s="7">
        <f t="shared" si="0"/>
        <v>1.0079345494909502</v>
      </c>
      <c r="S18" s="60">
        <f t="shared" si="1"/>
        <v>0.90132944329059583</v>
      </c>
    </row>
    <row r="19" spans="2:19" ht="25.15" customHeight="1" x14ac:dyDescent="0.15"/>
    <row r="20" spans="2:19" ht="25.15" customHeight="1" x14ac:dyDescent="0.15">
      <c r="C20" s="2" t="s">
        <v>22</v>
      </c>
      <c r="D20" s="54">
        <f t="shared" ref="D20:P20" si="2">SUM(D6:D18)</f>
        <v>1.147554365309233</v>
      </c>
      <c r="E20" s="54">
        <f t="shared" si="2"/>
        <v>1</v>
      </c>
      <c r="F20" s="54">
        <f t="shared" si="2"/>
        <v>1.139408206533409</v>
      </c>
      <c r="G20" s="54">
        <f t="shared" si="2"/>
        <v>1.1348450420173648</v>
      </c>
      <c r="H20" s="54">
        <f t="shared" si="2"/>
        <v>1.1251866174570533</v>
      </c>
      <c r="I20" s="54">
        <f t="shared" si="2"/>
        <v>1.0899637390885468</v>
      </c>
      <c r="J20" s="54">
        <f t="shared" si="2"/>
        <v>1.1275047300408625</v>
      </c>
      <c r="K20" s="54">
        <f t="shared" si="2"/>
        <v>1.0645756305870762</v>
      </c>
      <c r="L20" s="54">
        <f t="shared" si="2"/>
        <v>1.1767633677698877</v>
      </c>
      <c r="M20" s="54">
        <f t="shared" si="2"/>
        <v>1.1562672895253279</v>
      </c>
      <c r="N20" s="54">
        <f t="shared" si="2"/>
        <v>1.1032352575631263</v>
      </c>
      <c r="O20" s="54">
        <f t="shared" si="2"/>
        <v>1.1283986096496612</v>
      </c>
      <c r="P20" s="54">
        <f t="shared" si="2"/>
        <v>1.1438774275845101</v>
      </c>
    </row>
    <row r="21" spans="2:19" ht="25.15" customHeight="1" x14ac:dyDescent="0.15">
      <c r="C21" s="56" t="s">
        <v>23</v>
      </c>
      <c r="D21" s="57">
        <f t="shared" ref="D21:P21" si="3">D20/$D$23</f>
        <v>1.0261822434326138</v>
      </c>
      <c r="E21" s="57">
        <f t="shared" si="3"/>
        <v>0.89423409857892611</v>
      </c>
      <c r="F21" s="57">
        <f t="shared" si="3"/>
        <v>1.0188976704828339</v>
      </c>
      <c r="G21" s="57">
        <f t="shared" si="3"/>
        <v>1.0148171331751619</v>
      </c>
      <c r="H21" s="57">
        <f t="shared" si="3"/>
        <v>1.0061802405947791</v>
      </c>
      <c r="I21" s="57">
        <f t="shared" si="3"/>
        <v>0.97468274170756253</v>
      </c>
      <c r="J21" s="57">
        <f t="shared" si="3"/>
        <v>1.008253175911566</v>
      </c>
      <c r="K21" s="57">
        <f t="shared" si="3"/>
        <v>0.95197982938712589</v>
      </c>
      <c r="L21" s="57">
        <f t="shared" si="3"/>
        <v>1.0523019294184068</v>
      </c>
      <c r="M21" s="57">
        <f t="shared" si="3"/>
        <v>1.0339736373649797</v>
      </c>
      <c r="N21" s="57">
        <f t="shared" si="3"/>
        <v>0.98655058606745172</v>
      </c>
      <c r="O21" s="57">
        <f t="shared" si="3"/>
        <v>1.0090525135377784</v>
      </c>
      <c r="P21" s="57">
        <f t="shared" si="3"/>
        <v>1.0228942003408152</v>
      </c>
    </row>
    <row r="22" spans="2:19" ht="25.15" customHeight="1" x14ac:dyDescent="0.15">
      <c r="D22" s="8"/>
      <c r="E22" s="8"/>
      <c r="F22" s="8"/>
      <c r="G22" s="8"/>
      <c r="H22" s="8"/>
      <c r="I22" s="8"/>
      <c r="J22" s="8"/>
      <c r="K22" s="8"/>
      <c r="L22" s="8"/>
    </row>
    <row r="23" spans="2:19" ht="25.15" customHeight="1" x14ac:dyDescent="0.15">
      <c r="C23" s="2" t="s">
        <v>26</v>
      </c>
      <c r="D23" s="55">
        <f>AVERAGE(D20:P20)</f>
        <v>1.1182754063943121</v>
      </c>
      <c r="E23" s="8"/>
      <c r="F23" s="8"/>
      <c r="G23" s="8"/>
      <c r="H23" s="8"/>
      <c r="I23" s="8"/>
      <c r="J23" s="8"/>
      <c r="K23" s="8"/>
      <c r="L23" s="10"/>
    </row>
    <row r="24" spans="2:19" ht="25.15" customHeight="1" x14ac:dyDescent="0.15">
      <c r="J24" s="8"/>
    </row>
    <row r="25" spans="2:19" ht="25.15" customHeight="1" x14ac:dyDescent="0.15"/>
    <row r="26" spans="2:19" ht="25.15" customHeight="1" x14ac:dyDescent="0.15"/>
    <row r="27" spans="2:19" ht="25.15" customHeight="1" x14ac:dyDescent="0.15"/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G27"/>
  <sheetViews>
    <sheetView showGridLines="0" zoomScaleNormal="100" workbookViewId="0"/>
  </sheetViews>
  <sheetFormatPr defaultColWidth="9.625" defaultRowHeight="13.5" x14ac:dyDescent="0.15"/>
  <cols>
    <col min="1" max="1" width="1" style="3" customWidth="1"/>
    <col min="2" max="2" width="3.375" style="14" customWidth="1"/>
    <col min="3" max="3" width="33.25" style="2" bestFit="1" customWidth="1"/>
    <col min="4" max="16" width="9.25" style="3" customWidth="1"/>
    <col min="17" max="17" width="9.625" style="3" customWidth="1"/>
    <col min="18" max="18" width="11.375" style="3" customWidth="1"/>
    <col min="19" max="19" width="10.5" style="3" customWidth="1"/>
    <col min="20" max="20" width="3.75" style="3" customWidth="1"/>
    <col min="21" max="25" width="9.625" style="3" customWidth="1"/>
    <col min="26" max="26" width="12.5" style="3" customWidth="1"/>
    <col min="27" max="27" width="12.375" style="3" customWidth="1"/>
    <col min="28" max="28" width="13.75" style="3" customWidth="1"/>
    <col min="29" max="29" width="12.375" style="3" customWidth="1"/>
    <col min="30" max="30" width="12.875" style="3" customWidth="1"/>
    <col min="31" max="31" width="13" style="3" customWidth="1"/>
    <col min="32" max="32" width="11.625" style="12" customWidth="1"/>
    <col min="33" max="33" width="11.5" style="12" customWidth="1"/>
    <col min="34" max="34" width="11" style="3" customWidth="1"/>
    <col min="35" max="38" width="9.625" style="3"/>
    <col min="39" max="39" width="11.625" style="3" bestFit="1" customWidth="1"/>
    <col min="40" max="16384" width="9.625" style="3"/>
  </cols>
  <sheetData>
    <row r="2" spans="1:33" ht="15.75" x14ac:dyDescent="0.15">
      <c r="A2" s="15" t="s">
        <v>21</v>
      </c>
      <c r="B2" s="3"/>
    </row>
    <row r="3" spans="1:33" x14ac:dyDescent="0.15">
      <c r="B3" s="1"/>
    </row>
    <row r="4" spans="1:33" x14ac:dyDescent="0.15">
      <c r="B4" s="33"/>
      <c r="C4" s="34"/>
      <c r="D4" s="80" t="s">
        <v>30</v>
      </c>
      <c r="E4" s="81" t="s">
        <v>31</v>
      </c>
      <c r="F4" s="81" t="s">
        <v>32</v>
      </c>
      <c r="G4" s="81" t="s">
        <v>33</v>
      </c>
      <c r="H4" s="81" t="s">
        <v>34</v>
      </c>
      <c r="I4" s="81" t="s">
        <v>35</v>
      </c>
      <c r="J4" s="81" t="s">
        <v>36</v>
      </c>
      <c r="K4" s="81" t="s">
        <v>37</v>
      </c>
      <c r="L4" s="81" t="s">
        <v>38</v>
      </c>
      <c r="M4" s="81" t="s">
        <v>39</v>
      </c>
      <c r="N4" s="81" t="s">
        <v>40</v>
      </c>
      <c r="O4" s="81" t="s">
        <v>41</v>
      </c>
      <c r="P4" s="81" t="s">
        <v>42</v>
      </c>
      <c r="AF4" s="3"/>
      <c r="AG4" s="3"/>
    </row>
    <row r="5" spans="1:33" s="13" customFormat="1" ht="54" customHeight="1" thickBot="1" x14ac:dyDescent="0.2">
      <c r="B5" s="35"/>
      <c r="C5" s="36"/>
      <c r="D5" s="61" t="s">
        <v>28</v>
      </c>
      <c r="E5" s="62" t="s">
        <v>29</v>
      </c>
      <c r="F5" s="62" t="s">
        <v>43</v>
      </c>
      <c r="G5" s="62" t="s">
        <v>44</v>
      </c>
      <c r="H5" s="62" t="s">
        <v>45</v>
      </c>
      <c r="I5" s="62" t="s">
        <v>46</v>
      </c>
      <c r="J5" s="62" t="s">
        <v>47</v>
      </c>
      <c r="K5" s="62" t="s">
        <v>48</v>
      </c>
      <c r="L5" s="62" t="s">
        <v>49</v>
      </c>
      <c r="M5" s="63" t="s">
        <v>50</v>
      </c>
      <c r="N5" s="63" t="s">
        <v>51</v>
      </c>
      <c r="O5" s="63" t="s">
        <v>52</v>
      </c>
      <c r="P5" s="62" t="s">
        <v>0</v>
      </c>
      <c r="R5" s="58" t="s">
        <v>24</v>
      </c>
      <c r="S5" s="59" t="s">
        <v>25</v>
      </c>
      <c r="T5" s="58"/>
      <c r="U5" s="58" t="s">
        <v>27</v>
      </c>
    </row>
    <row r="6" spans="1:33" ht="25.15" customHeight="1" x14ac:dyDescent="0.15">
      <c r="B6" s="81" t="s">
        <v>30</v>
      </c>
      <c r="C6" s="95" t="s">
        <v>28</v>
      </c>
      <c r="D6" s="52">
        <v>1.1391956463897974</v>
      </c>
      <c r="E6" s="16">
        <v>0</v>
      </c>
      <c r="F6" s="16">
        <v>4.1349649656716836E-2</v>
      </c>
      <c r="G6" s="16">
        <v>1.4355467676593818E-2</v>
      </c>
      <c r="H6" s="16">
        <v>9.4654379419092261E-3</v>
      </c>
      <c r="I6" s="16">
        <v>3.9178530047020571E-3</v>
      </c>
      <c r="J6" s="16">
        <v>3.7735144569071718E-3</v>
      </c>
      <c r="K6" s="16">
        <v>7.1470845513862057E-4</v>
      </c>
      <c r="L6" s="16">
        <v>1.0130765721487025E-2</v>
      </c>
      <c r="M6" s="16">
        <v>5.6176428711781305E-3</v>
      </c>
      <c r="N6" s="16">
        <v>3.4812434644864972E-3</v>
      </c>
      <c r="O6" s="16">
        <v>1.2624482241476907E-2</v>
      </c>
      <c r="P6" s="16">
        <v>4.8260706760001205E-3</v>
      </c>
      <c r="Q6" s="7"/>
      <c r="R6" s="7">
        <f t="shared" ref="R6:R18" si="0">SUM(D6:P6)</f>
        <v>1.249452482556394</v>
      </c>
      <c r="S6" s="60">
        <f t="shared" ref="S6:S18" si="1">R6/$U$6</f>
        <v>0.72102477238371376</v>
      </c>
      <c r="U6" s="7">
        <f>AVERAGE(R6:R18)</f>
        <v>1.7328842647468183</v>
      </c>
    </row>
    <row r="7" spans="1:33" ht="25.15" customHeight="1" x14ac:dyDescent="0.15">
      <c r="B7" s="81" t="s">
        <v>31</v>
      </c>
      <c r="C7" s="95" t="s">
        <v>29</v>
      </c>
      <c r="D7" s="52">
        <v>5.0181428490980902E-3</v>
      </c>
      <c r="E7" s="16">
        <v>1</v>
      </c>
      <c r="F7" s="16">
        <v>1.0989591990832513E-2</v>
      </c>
      <c r="G7" s="16">
        <v>1.0475558007642405E-2</v>
      </c>
      <c r="H7" s="16">
        <v>0.12203256243656292</v>
      </c>
      <c r="I7" s="16">
        <v>6.1565356614668217E-3</v>
      </c>
      <c r="J7" s="16">
        <v>2.4620623541652476E-3</v>
      </c>
      <c r="K7" s="16">
        <v>6.2518527128481763E-4</v>
      </c>
      <c r="L7" s="16">
        <v>7.6922285883952576E-3</v>
      </c>
      <c r="M7" s="16">
        <v>2.8976568853741327E-3</v>
      </c>
      <c r="N7" s="16">
        <v>3.4849035811700619E-3</v>
      </c>
      <c r="O7" s="16">
        <v>5.5535461809517947E-3</v>
      </c>
      <c r="P7" s="16">
        <v>3.1097013284997121E-3</v>
      </c>
      <c r="Q7" s="7"/>
      <c r="R7" s="7">
        <f t="shared" si="0"/>
        <v>1.1804976751354439</v>
      </c>
      <c r="S7" s="60">
        <f t="shared" si="1"/>
        <v>0.68123284350320967</v>
      </c>
    </row>
    <row r="8" spans="1:33" ht="25.15" customHeight="1" x14ac:dyDescent="0.15">
      <c r="B8" s="81" t="s">
        <v>32</v>
      </c>
      <c r="C8" s="95" t="s">
        <v>43</v>
      </c>
      <c r="D8" s="52">
        <v>0.52007518806964215</v>
      </c>
      <c r="E8" s="16">
        <v>0</v>
      </c>
      <c r="F8" s="16">
        <v>1.9238156466378264</v>
      </c>
      <c r="G8" s="16">
        <v>0.60252081465034812</v>
      </c>
      <c r="H8" s="16">
        <v>0.4171846810077397</v>
      </c>
      <c r="I8" s="16">
        <v>0.15106879972520082</v>
      </c>
      <c r="J8" s="16">
        <v>0.14018753105396495</v>
      </c>
      <c r="K8" s="16">
        <v>2.6019809101866406E-2</v>
      </c>
      <c r="L8" s="16">
        <v>0.43153618630350121</v>
      </c>
      <c r="M8" s="16">
        <v>0.20693327818147852</v>
      </c>
      <c r="N8" s="16">
        <v>0.12708266341089683</v>
      </c>
      <c r="O8" s="16">
        <v>0.33838768647688178</v>
      </c>
      <c r="P8" s="16">
        <v>0.19879850794002951</v>
      </c>
      <c r="Q8" s="7"/>
      <c r="R8" s="7">
        <f t="shared" si="0"/>
        <v>5.0836107925593756</v>
      </c>
      <c r="S8" s="60">
        <f t="shared" si="1"/>
        <v>2.9336124148499394</v>
      </c>
    </row>
    <row r="9" spans="1:33" ht="25.15" customHeight="1" x14ac:dyDescent="0.15">
      <c r="B9" s="81" t="s">
        <v>33</v>
      </c>
      <c r="C9" s="95" t="s">
        <v>44</v>
      </c>
      <c r="D9" s="52">
        <v>3.9500432280379898E-3</v>
      </c>
      <c r="E9" s="16">
        <v>0</v>
      </c>
      <c r="F9" s="16">
        <v>6.0409421427277399E-3</v>
      </c>
      <c r="G9" s="16">
        <v>1.0030080024198991</v>
      </c>
      <c r="H9" s="16">
        <v>1.8459837140892679E-2</v>
      </c>
      <c r="I9" s="16">
        <v>4.7630247396228797E-3</v>
      </c>
      <c r="J9" s="16">
        <v>4.7490831874992387E-3</v>
      </c>
      <c r="K9" s="16">
        <v>8.2654564496653631E-3</v>
      </c>
      <c r="L9" s="16">
        <v>8.0234281911879674E-3</v>
      </c>
      <c r="M9" s="16">
        <v>5.7258723909345702E-3</v>
      </c>
      <c r="N9" s="16">
        <v>8.2287614505507662E-3</v>
      </c>
      <c r="O9" s="16">
        <v>4.417089784557399E-3</v>
      </c>
      <c r="P9" s="16">
        <v>2.4043813607214359E-3</v>
      </c>
      <c r="Q9" s="7"/>
      <c r="R9" s="7">
        <f t="shared" si="0"/>
        <v>1.0780359224862972</v>
      </c>
      <c r="S9" s="60">
        <f t="shared" si="1"/>
        <v>0.62210497516624563</v>
      </c>
    </row>
    <row r="10" spans="1:33" ht="25.15" customHeight="1" x14ac:dyDescent="0.15">
      <c r="B10" s="81" t="s">
        <v>34</v>
      </c>
      <c r="C10" s="95" t="s">
        <v>45</v>
      </c>
      <c r="D10" s="52">
        <v>3.9386451206926743E-2</v>
      </c>
      <c r="E10" s="16">
        <v>0</v>
      </c>
      <c r="F10" s="16">
        <v>7.9020758002769906E-2</v>
      </c>
      <c r="G10" s="16">
        <v>3.6209677773406099E-2</v>
      </c>
      <c r="H10" s="16">
        <v>1.0838491435852744</v>
      </c>
      <c r="I10" s="16">
        <v>5.3149892155578027E-2</v>
      </c>
      <c r="J10" s="16">
        <v>2.0299605495677171E-2</v>
      </c>
      <c r="K10" s="16">
        <v>4.8907209571462567E-3</v>
      </c>
      <c r="L10" s="16">
        <v>6.3916110586912128E-2</v>
      </c>
      <c r="M10" s="16">
        <v>2.3481686600491686E-2</v>
      </c>
      <c r="N10" s="16">
        <v>2.9401074082121233E-2</v>
      </c>
      <c r="O10" s="16">
        <v>4.5826792424505977E-2</v>
      </c>
      <c r="P10" s="16">
        <v>2.3690165188469753E-2</v>
      </c>
      <c r="Q10" s="7"/>
      <c r="R10" s="7">
        <f t="shared" si="0"/>
        <v>1.5031220780592796</v>
      </c>
      <c r="S10" s="60">
        <f t="shared" si="1"/>
        <v>0.86741054127979633</v>
      </c>
    </row>
    <row r="11" spans="1:33" ht="25.15" customHeight="1" x14ac:dyDescent="0.15">
      <c r="B11" s="81" t="s">
        <v>35</v>
      </c>
      <c r="C11" s="95" t="s">
        <v>46</v>
      </c>
      <c r="D11" s="52">
        <v>8.655739681690898E-2</v>
      </c>
      <c r="E11" s="16">
        <v>0</v>
      </c>
      <c r="F11" s="16">
        <v>9.3896150534310108E-2</v>
      </c>
      <c r="G11" s="16">
        <v>8.4126822395036563E-2</v>
      </c>
      <c r="H11" s="16">
        <v>5.220658059717468E-2</v>
      </c>
      <c r="I11" s="16">
        <v>1.0256032922491778</v>
      </c>
      <c r="J11" s="16">
        <v>2.2733423198165393E-2</v>
      </c>
      <c r="K11" s="16">
        <v>4.958869589628271E-3</v>
      </c>
      <c r="L11" s="16">
        <v>6.7280655839851836E-2</v>
      </c>
      <c r="M11" s="16">
        <v>3.7905146443966461E-2</v>
      </c>
      <c r="N11" s="16">
        <v>2.4480190286734909E-2</v>
      </c>
      <c r="O11" s="16">
        <v>6.4317945197217674E-2</v>
      </c>
      <c r="P11" s="16">
        <v>3.0547671710346832E-2</v>
      </c>
      <c r="Q11" s="7"/>
      <c r="R11" s="7">
        <f t="shared" si="0"/>
        <v>1.5946141448585194</v>
      </c>
      <c r="S11" s="60">
        <f t="shared" si="1"/>
        <v>0.92020810466041092</v>
      </c>
    </row>
    <row r="12" spans="1:33" ht="25.15" customHeight="1" x14ac:dyDescent="0.15">
      <c r="B12" s="81" t="s">
        <v>36</v>
      </c>
      <c r="C12" s="95" t="s">
        <v>47</v>
      </c>
      <c r="D12" s="52">
        <v>1.5628817586226695E-2</v>
      </c>
      <c r="E12" s="16">
        <v>0</v>
      </c>
      <c r="F12" s="16">
        <v>2.1079757145000717E-2</v>
      </c>
      <c r="G12" s="16">
        <v>2.5868201803041134E-2</v>
      </c>
      <c r="H12" s="16">
        <v>3.1094262119815259E-2</v>
      </c>
      <c r="I12" s="16">
        <v>2.3270645105244608E-2</v>
      </c>
      <c r="J12" s="16">
        <v>1.0772099103574722</v>
      </c>
      <c r="K12" s="16">
        <v>8.2425055347609799E-2</v>
      </c>
      <c r="L12" s="16">
        <v>3.3031871124884288E-2</v>
      </c>
      <c r="M12" s="16">
        <v>1.6088437650406514E-2</v>
      </c>
      <c r="N12" s="16">
        <v>2.3893062217579562E-2</v>
      </c>
      <c r="O12" s="16">
        <v>2.0423848059256816E-2</v>
      </c>
      <c r="P12" s="16">
        <v>1.1631844625403395E-2</v>
      </c>
      <c r="Q12" s="7"/>
      <c r="R12" s="7">
        <f t="shared" si="0"/>
        <v>1.3816457131419408</v>
      </c>
      <c r="S12" s="60">
        <f t="shared" si="1"/>
        <v>0.79730986151219108</v>
      </c>
    </row>
    <row r="13" spans="1:33" ht="25.15" customHeight="1" x14ac:dyDescent="0.15">
      <c r="B13" s="81" t="s">
        <v>37</v>
      </c>
      <c r="C13" s="95" t="s">
        <v>48</v>
      </c>
      <c r="D13" s="52">
        <v>6.4942763938061459E-3</v>
      </c>
      <c r="E13" s="16">
        <v>0</v>
      </c>
      <c r="F13" s="16">
        <v>7.8080275157706314E-3</v>
      </c>
      <c r="G13" s="16">
        <v>9.6970987201006106E-3</v>
      </c>
      <c r="H13" s="16">
        <v>9.1758924401906996E-3</v>
      </c>
      <c r="I13" s="16">
        <v>1.849065312193186E-2</v>
      </c>
      <c r="J13" s="16">
        <v>2.0922390394916394E-2</v>
      </c>
      <c r="K13" s="16">
        <v>1.015581744429515</v>
      </c>
      <c r="L13" s="16">
        <v>3.2151530642795627E-2</v>
      </c>
      <c r="M13" s="16">
        <v>4.5773213950234745E-2</v>
      </c>
      <c r="N13" s="16">
        <v>5.9872834068333287E-3</v>
      </c>
      <c r="O13" s="16">
        <v>1.8529294104230692E-2</v>
      </c>
      <c r="P13" s="16">
        <v>1.0332219946730921E-2</v>
      </c>
      <c r="Q13" s="7"/>
      <c r="R13" s="7">
        <f t="shared" si="0"/>
        <v>1.2009436250670564</v>
      </c>
      <c r="S13" s="60">
        <f t="shared" si="1"/>
        <v>0.69303164065750189</v>
      </c>
    </row>
    <row r="14" spans="1:33" ht="25.15" customHeight="1" x14ac:dyDescent="0.15">
      <c r="B14" s="81" t="s">
        <v>38</v>
      </c>
      <c r="C14" s="95" t="s">
        <v>49</v>
      </c>
      <c r="D14" s="52">
        <v>7.15155777516292E-2</v>
      </c>
      <c r="E14" s="16">
        <v>0</v>
      </c>
      <c r="F14" s="16">
        <v>6.0488729194036014E-2</v>
      </c>
      <c r="G14" s="16">
        <v>7.3974978227255558E-2</v>
      </c>
      <c r="H14" s="16">
        <v>5.2536698547532644E-2</v>
      </c>
      <c r="I14" s="16">
        <v>5.9452723409757435E-2</v>
      </c>
      <c r="J14" s="16">
        <v>5.9360673738743062E-2</v>
      </c>
      <c r="K14" s="16">
        <v>8.5027954875471125E-3</v>
      </c>
      <c r="L14" s="16">
        <v>1.08785139477848</v>
      </c>
      <c r="M14" s="16">
        <v>6.0597389769410967E-2</v>
      </c>
      <c r="N14" s="16">
        <v>4.6675631301673688E-2</v>
      </c>
      <c r="O14" s="16">
        <v>7.3402358818865213E-2</v>
      </c>
      <c r="P14" s="16">
        <v>0.11891042545938751</v>
      </c>
      <c r="Q14" s="7"/>
      <c r="R14" s="7">
        <f t="shared" si="0"/>
        <v>1.7732693764843184</v>
      </c>
      <c r="S14" s="60">
        <f t="shared" si="1"/>
        <v>1.0233051407754576</v>
      </c>
    </row>
    <row r="15" spans="1:33" ht="25.15" customHeight="1" x14ac:dyDescent="0.15">
      <c r="B15" s="81" t="s">
        <v>39</v>
      </c>
      <c r="C15" s="95" t="s">
        <v>50</v>
      </c>
      <c r="D15" s="52">
        <v>2.1027480104803407E-2</v>
      </c>
      <c r="E15" s="16">
        <v>0</v>
      </c>
      <c r="F15" s="16">
        <v>3.6383915061696019E-2</v>
      </c>
      <c r="G15" s="16">
        <v>2.9619134262429691E-2</v>
      </c>
      <c r="H15" s="16">
        <v>4.548797791179527E-2</v>
      </c>
      <c r="I15" s="16">
        <v>5.9075839618398893E-2</v>
      </c>
      <c r="J15" s="16">
        <v>8.90922447420361E-2</v>
      </c>
      <c r="K15" s="16">
        <v>1.0294069297519132E-2</v>
      </c>
      <c r="L15" s="16">
        <v>3.8136504079250719E-2</v>
      </c>
      <c r="M15" s="16">
        <v>1.1925749348891166</v>
      </c>
      <c r="N15" s="16">
        <v>4.207093227244809E-2</v>
      </c>
      <c r="O15" s="16">
        <v>3.5583622908957661E-2</v>
      </c>
      <c r="P15" s="16">
        <v>0.10120378418155737</v>
      </c>
      <c r="Q15" s="7"/>
      <c r="R15" s="7">
        <f t="shared" si="0"/>
        <v>1.700550439330009</v>
      </c>
      <c r="S15" s="60">
        <f t="shared" si="1"/>
        <v>0.98134103582414756</v>
      </c>
    </row>
    <row r="16" spans="1:33" ht="25.15" customHeight="1" x14ac:dyDescent="0.15">
      <c r="B16" s="81" t="s">
        <v>40</v>
      </c>
      <c r="C16" s="95" t="s">
        <v>51</v>
      </c>
      <c r="D16" s="52">
        <v>2.9867857682199124E-4</v>
      </c>
      <c r="E16" s="16">
        <v>0</v>
      </c>
      <c r="F16" s="16">
        <v>2.5590283438881023E-4</v>
      </c>
      <c r="G16" s="16">
        <v>8.3416175360893961E-4</v>
      </c>
      <c r="H16" s="16">
        <v>4.8122983407657388E-4</v>
      </c>
      <c r="I16" s="16">
        <v>4.7276717119031629E-4</v>
      </c>
      <c r="J16" s="16">
        <v>3.4587870604460341E-4</v>
      </c>
      <c r="K16" s="16">
        <v>4.1302569864016705E-5</v>
      </c>
      <c r="L16" s="16">
        <v>6.4750832008937361E-4</v>
      </c>
      <c r="M16" s="16">
        <v>2.2994535472607797E-4</v>
      </c>
      <c r="N16" s="16">
        <v>1.0001345727367368</v>
      </c>
      <c r="O16" s="16">
        <v>3.4538521112553933E-4</v>
      </c>
      <c r="P16" s="16">
        <v>4.9450122822641766E-2</v>
      </c>
      <c r="Q16" s="7"/>
      <c r="R16" s="7">
        <f t="shared" si="0"/>
        <v>1.0535374558913149</v>
      </c>
      <c r="S16" s="60">
        <f t="shared" si="1"/>
        <v>0.60796758175032606</v>
      </c>
    </row>
    <row r="17" spans="2:19" ht="25.15" customHeight="1" x14ac:dyDescent="0.15">
      <c r="B17" s="81" t="s">
        <v>41</v>
      </c>
      <c r="C17" s="95" t="s">
        <v>52</v>
      </c>
      <c r="D17" s="52">
        <v>8.3136391039545107E-2</v>
      </c>
      <c r="E17" s="16">
        <v>0</v>
      </c>
      <c r="F17" s="16">
        <v>0.11299312043733346</v>
      </c>
      <c r="G17" s="16">
        <v>0.14582773251094058</v>
      </c>
      <c r="H17" s="16">
        <v>0.12436743373895499</v>
      </c>
      <c r="I17" s="16">
        <v>9.8429103941979762E-2</v>
      </c>
      <c r="J17" s="16">
        <v>0.1661215847833771</v>
      </c>
      <c r="K17" s="16">
        <v>3.185142187036219E-2</v>
      </c>
      <c r="L17" s="16">
        <v>0.19513270554042156</v>
      </c>
      <c r="M17" s="16">
        <v>0.25536826854016181</v>
      </c>
      <c r="N17" s="16">
        <v>0.16245013371747427</v>
      </c>
      <c r="O17" s="16">
        <v>1.1411325255293687</v>
      </c>
      <c r="P17" s="16">
        <v>0.1258915057146858</v>
      </c>
      <c r="Q17" s="7"/>
      <c r="R17" s="7">
        <f t="shared" si="0"/>
        <v>2.6427019273646053</v>
      </c>
      <c r="S17" s="60">
        <f t="shared" si="1"/>
        <v>1.5250308293097203</v>
      </c>
    </row>
    <row r="18" spans="2:19" ht="25.15" customHeight="1" x14ac:dyDescent="0.15">
      <c r="B18" s="81" t="s">
        <v>42</v>
      </c>
      <c r="C18" s="95" t="s">
        <v>0</v>
      </c>
      <c r="D18" s="52">
        <v>6.0559418472079232E-3</v>
      </c>
      <c r="E18" s="16">
        <v>0</v>
      </c>
      <c r="F18" s="16">
        <v>5.1886301993394604E-3</v>
      </c>
      <c r="G18" s="16">
        <v>1.6913282247328489E-2</v>
      </c>
      <c r="H18" s="16">
        <v>9.7573114259417951E-3</v>
      </c>
      <c r="I18" s="16">
        <v>9.5857243142814744E-3</v>
      </c>
      <c r="J18" s="16">
        <v>7.012961399109687E-3</v>
      </c>
      <c r="K18" s="16">
        <v>8.3744192133940567E-4</v>
      </c>
      <c r="L18" s="16">
        <v>1.3128737835059294E-2</v>
      </c>
      <c r="M18" s="16">
        <v>4.6623219886529057E-3</v>
      </c>
      <c r="N18" s="16">
        <v>2.7285675342679158E-3</v>
      </c>
      <c r="O18" s="16">
        <v>7.0029554034887632E-3</v>
      </c>
      <c r="P18" s="16">
        <v>1.0026399326580646</v>
      </c>
      <c r="Q18" s="7"/>
      <c r="R18" s="7">
        <f t="shared" si="0"/>
        <v>1.0855138087740817</v>
      </c>
      <c r="S18" s="60">
        <f t="shared" si="1"/>
        <v>0.62642025832733828</v>
      </c>
    </row>
    <row r="19" spans="2:19" ht="25.15" customHeight="1" x14ac:dyDescent="0.15"/>
    <row r="20" spans="2:19" ht="25.15" customHeight="1" x14ac:dyDescent="0.15">
      <c r="C20" s="2" t="s">
        <v>22</v>
      </c>
      <c r="D20" s="54">
        <f t="shared" ref="D20:P20" si="2">SUM(D6:D18)</f>
        <v>1.9983400318604514</v>
      </c>
      <c r="E20" s="54">
        <f t="shared" si="2"/>
        <v>1</v>
      </c>
      <c r="F20" s="54">
        <f t="shared" si="2"/>
        <v>2.3993108213527483</v>
      </c>
      <c r="G20" s="54">
        <f t="shared" si="2"/>
        <v>2.0534309324476312</v>
      </c>
      <c r="H20" s="54">
        <f t="shared" si="2"/>
        <v>1.9760990487278614</v>
      </c>
      <c r="I20" s="54">
        <f t="shared" si="2"/>
        <v>1.5134368542185326</v>
      </c>
      <c r="J20" s="54">
        <f t="shared" si="2"/>
        <v>1.6142708638680785</v>
      </c>
      <c r="K20" s="54">
        <f t="shared" si="2"/>
        <v>1.1950085807484865</v>
      </c>
      <c r="L20" s="54">
        <f t="shared" si="2"/>
        <v>1.9886596275523163</v>
      </c>
      <c r="M20" s="54">
        <f t="shared" si="2"/>
        <v>1.8578557955161332</v>
      </c>
      <c r="N20" s="54">
        <f t="shared" si="2"/>
        <v>1.4800990194629737</v>
      </c>
      <c r="O20" s="54">
        <f t="shared" si="2"/>
        <v>1.7675475323408851</v>
      </c>
      <c r="P20" s="54">
        <f t="shared" si="2"/>
        <v>1.6834363336125386</v>
      </c>
    </row>
    <row r="21" spans="2:19" ht="25.15" customHeight="1" x14ac:dyDescent="0.15">
      <c r="C21" s="56" t="s">
        <v>23</v>
      </c>
      <c r="D21" s="57">
        <f t="shared" ref="D21:P21" si="3">D20/$D$23</f>
        <v>1.1531872454000369</v>
      </c>
      <c r="E21" s="57">
        <f t="shared" si="3"/>
        <v>0.57707258375163584</v>
      </c>
      <c r="F21" s="57">
        <f t="shared" si="3"/>
        <v>1.38457649490129</v>
      </c>
      <c r="G21" s="57">
        <f t="shared" si="3"/>
        <v>1.1849786937430853</v>
      </c>
      <c r="H21" s="57">
        <f t="shared" si="3"/>
        <v>1.1403525837985367</v>
      </c>
      <c r="I21" s="57">
        <f t="shared" si="3"/>
        <v>0.87336291580883629</v>
      </c>
      <c r="J21" s="57">
        <f t="shared" si="3"/>
        <v>0.93155145828733721</v>
      </c>
      <c r="K21" s="57">
        <f t="shared" si="3"/>
        <v>0.68960668929790436</v>
      </c>
      <c r="L21" s="57">
        <f t="shared" si="3"/>
        <v>1.1476009494741808</v>
      </c>
      <c r="M21" s="57">
        <f t="shared" si="3"/>
        <v>1.0721176441564457</v>
      </c>
      <c r="N21" s="57">
        <f t="shared" si="3"/>
        <v>0.85412456536976089</v>
      </c>
      <c r="O21" s="57">
        <f t="shared" si="3"/>
        <v>1.0200032213917827</v>
      </c>
      <c r="P21" s="57">
        <f t="shared" si="3"/>
        <v>0.97146495461916837</v>
      </c>
    </row>
    <row r="22" spans="2:19" ht="25.15" customHeight="1" x14ac:dyDescent="0.15">
      <c r="D22" s="8"/>
      <c r="E22" s="8"/>
      <c r="F22" s="8"/>
      <c r="G22" s="8"/>
      <c r="H22" s="8"/>
      <c r="I22" s="8"/>
      <c r="J22" s="8"/>
      <c r="K22" s="8"/>
      <c r="L22" s="8"/>
    </row>
    <row r="23" spans="2:19" ht="25.15" customHeight="1" x14ac:dyDescent="0.15">
      <c r="C23" s="2" t="s">
        <v>26</v>
      </c>
      <c r="D23" s="55">
        <f>AVERAGE(D20:P20)</f>
        <v>1.7328842647468181</v>
      </c>
      <c r="E23" s="8"/>
      <c r="F23" s="8"/>
      <c r="G23" s="8"/>
      <c r="H23" s="8"/>
      <c r="I23" s="8"/>
      <c r="J23" s="8"/>
      <c r="K23" s="8"/>
      <c r="L23" s="10"/>
    </row>
    <row r="24" spans="2:19" ht="25.15" customHeight="1" x14ac:dyDescent="0.15">
      <c r="J24" s="8"/>
    </row>
    <row r="25" spans="2:19" ht="25.15" customHeight="1" x14ac:dyDescent="0.15"/>
    <row r="26" spans="2:19" ht="25.15" customHeight="1" x14ac:dyDescent="0.15"/>
    <row r="27" spans="2:19" ht="25.15" customHeight="1" x14ac:dyDescent="0.15"/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取引基本表</vt:lpstr>
      <vt:lpstr>投入係数表</vt:lpstr>
      <vt:lpstr>（開放型）逆行列表</vt:lpstr>
      <vt:lpstr>（閉鎖型）逆行列表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TSR</cp:lastModifiedBy>
  <dcterms:created xsi:type="dcterms:W3CDTF">2019-08-09T08:20:36Z</dcterms:created>
  <dcterms:modified xsi:type="dcterms:W3CDTF">2021-12-23T06:29:20Z</dcterms:modified>
</cp:coreProperties>
</file>