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lgflsv01\01総務部\14財政課\財政係\13 財政状況資料集\財政比較分析表等\R2年度決算分\02_二回目（８月公表）\04提出・公開用\"/>
    </mc:Choice>
  </mc:AlternateContent>
  <xr:revisionPtr revIDLastSave="0" documentId="13_ncr:1_{371EBDF3-E979-4F16-9D9B-5FAE091526EE}" xr6:coauthVersionLast="36" xr6:coauthVersionMax="36" xr10:uidLastSave="{00000000-0000-0000-0000-000000000000}"/>
  <bookViews>
    <workbookView xWindow="0" yWindow="0" windowWidth="20490" windowHeight="7455" tabRatio="8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A34" i="12" l="1"/>
  <c r="AA33" i="12"/>
  <c r="AU63" i="12"/>
  <c r="AP63" i="12"/>
  <c r="CW102" i="12"/>
  <c r="CR102" i="12"/>
  <c r="AA32" i="12"/>
  <c r="AA31" i="12" l="1"/>
  <c r="AA36" i="12"/>
  <c r="AA35" i="12"/>
  <c r="AA30" i="12"/>
  <c r="AA29" i="12"/>
  <c r="AA28" i="12"/>
  <c r="AA23" i="12"/>
  <c r="AA7" i="12"/>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C37" i="10"/>
  <c r="BW36" i="10"/>
  <c r="BE36" i="10"/>
  <c r="C36" i="10"/>
  <c r="BW35" i="10"/>
  <c r="C35" i="10"/>
  <c r="BW34" i="10"/>
  <c r="C34" i="10"/>
  <c r="CO34" i="10" l="1"/>
  <c r="CO35" i="10" s="1"/>
  <c r="CO36" i="10" s="1"/>
  <c r="CO37" i="10" s="1"/>
  <c r="CO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<sst xmlns="http://schemas.openxmlformats.org/spreadsheetml/2006/main" count="1141" uniqueCount="629">
  <si>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</si>
  <si>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</si>
  <si>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</si>
  <si>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</si>
  <si>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</si>
  <si>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</si>
  <si>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</si>
  <si>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</si>
  <si>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</si>
  <si>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</si>
  <si>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</si>
  <si>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</si>
  <si>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</si>
  <si>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</si>
  <si>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</si>
  <si>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</si>
  <si>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</si>
  <si>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</si>
  <si>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</si>
  <si>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</si>
  <si>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</si>
  <si>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</si>
  <si>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</si>
  <si>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</si>
  <si>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</si>
  <si>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</si>
  <si>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</si>
  <si>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</si>
  <si>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</si>
  <si>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</si>
  <si>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</si>
  <si>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</si>
  <si>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</si>
  <si>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</si>
  <si>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</si>
  <si>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</si>
  <si>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</si>
  <si>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</si>
  <si>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</si>
  <si>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</si>
  <si>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</si>
  <si>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</si>
  <si>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</si>
  <si>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</si>
  <si>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</si>
  <si>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</si>
  <si>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</si>
  <si>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</si>
  <si>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</si>
  <si>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</si>
  <si>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</si>
  <si>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</si>
  <si>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</si>
  <si>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</si>
  <si>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</si>
  <si>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</si>
  <si>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</si>
  <si>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</si>
  <si>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</si>
  <si>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</si>
  <si>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</si>
  <si>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</si>
  <si>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</si>
  <si>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</si>
  <si>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</si>
  <si>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</si>
  <si>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</si>
  <si>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</si>
  <si>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</si>
  <si>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</si>
  <si>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</si>
  <si>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</si>
  <si>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</si>
  <si>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</si>
  <si>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</si>
  <si>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</si>
  <si>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</si>
  <si>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</si>
  <si>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</si>
  <si>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</si>
  <si>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</si>
  <si>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</si>
  <si>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</si>
  <si>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</si>
  <si>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</si>
  <si>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</si>
  <si>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</si>
  <si>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</si>
  <si>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</si>
  <si>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</si>
  <si>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</si>
  <si>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</si>
  <si>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</si>
  <si>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</si>
  <si>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</si>
  <si>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</si>
  <si>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</si>
  <si>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</si>
  <si>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</si>
  <si>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</si>
  <si>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</si>
  <si>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</si>
  <si>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</si>
  <si>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</si>
  <si>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</si>
  <si>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</si>
  <si>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</si>
  <si>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</si>
  <si>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</si>
  <si>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</si>
  <si>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</si>
  <si>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</si>
  <si>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</si>
  <si>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</si>
  <si>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</si>
  <si>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</si>
  <si>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</si>
  <si>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</si>
  <si>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</si>
  <si>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</si>
  <si>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</si>
  <si>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</si>
  <si>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</si>
  <si>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</si>
  <si>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</si>
  <si>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</si>
  <si>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</si>
  <si>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</si>
  <si>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</si>
  <si>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</si>
  <si>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</si>
  <si>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</si>
  <si>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</si>
  <si>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</si>
  <si>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</si>
  <si>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</si>
  <si>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</si>
  <si>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</si>
  <si>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</si>
  <si>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</si>
  <si>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</si>
  <si>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</si>
  <si>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</si>
  <si>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</si>
  <si>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</si>
  <si>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</si>
  <si>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</si>
  <si>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</si>
  <si>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</si>
  <si>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</si>
  <si>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</si>
  <si>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</si>
  <si>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</si>
  <si>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</si>
  <si>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</si>
  <si>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</si>
  <si>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</si>
  <si>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</si>
  <si>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</si>
  <si>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</si>
  <si>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</si>
  <si>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</si>
  <si>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</si>
  <si>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</si>
  <si>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</si>
  <si>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</si>
  <si>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</si>
  <si>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</si>
  <si>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</si>
  <si>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</si>
  <si>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</si>
  <si>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</si>
  <si>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</si>
  <si>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</si>
  <si>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</si>
  <si>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</si>
  <si>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</si>
  <si>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</si>
  <si>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</si>
  <si>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</si>
  <si>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</si>
  <si>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</si>
  <si>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</si>
  <si>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</si>
  <si>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</si>
  <si>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</si>
  <si>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</si>
  <si>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</si>
  <si>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</si>
  <si>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</si>
  <si>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</si>
  <si>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</si>
  <si>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</si>
  <si>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</si>
  <si>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</si>
  <si>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</si>
  <si>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</si>
  <si>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</si>
  <si>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</si>
  <si>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</si>
  <si>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</si>
  <si>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</si>
  <si>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</si>
  <si>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</si>
  <si>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</si>
  <si>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</si>
  <si>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</si>
  <si>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</si>
  <si>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</si>
  <si>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</si>
  <si>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</si>
  <si>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</si>
  <si>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</si>
  <si>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</si>
  <si>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岡山県瀬戸内市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</si>
  <si>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</si>
  <si>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</si>
  <si>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</si>
  <si>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</si>
  <si>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</si>
  <si>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</si>
  <si>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</si>
  <si>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</si>
  <si>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</si>
  <si>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</si>
  <si>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</si>
  <si>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</si>
  <si>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</si>
  <si>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</si>
  <si>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</si>
  <si>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</si>
  <si>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</si>
  <si>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</si>
  <si>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</si>
  <si>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</si>
  <si>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</si>
  <si>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</si>
  <si>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</si>
  <si>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</si>
  <si>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</si>
  <si>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</si>
  <si>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</si>
  <si>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</si>
  <si>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</si>
  <si>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</si>
  <si>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</si>
  <si>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</si>
  <si>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</si>
  <si>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</si>
  <si>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</si>
  <si>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</si>
  <si>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</si>
  <si>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</si>
  <si>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</si>
  <si>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</si>
  <si>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</si>
  <si>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</si>
  <si>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</si>
  <si>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</si>
  <si>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</si>
  <si>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</si>
  <si>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</si>
  <si>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</si>
  <si>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</si>
  <si>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</si>
  <si>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</si>
  <si>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</si>
  <si>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</si>
  <si>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</si>
  <si>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</si>
  <si>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</si>
  <si>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</si>
  <si>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</si>
  <si>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</si>
  <si>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</si>
  <si>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</si>
  <si>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</si>
  <si>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</si>
  <si>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</si>
  <si>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</si>
  <si>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</si>
  <si>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</si>
  <si>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</si>
  <si>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</si>
  <si>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</si>
  <si>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</si>
  <si>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</si>
  <si>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</si>
  <si>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</si>
  <si>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</si>
  <si>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</si>
  <si>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</si>
  <si>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</si>
  <si>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</si>
  <si>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</si>
  <si>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</si>
  <si>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</si>
  <si>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</si>
  <si>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</si>
  <si>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</si>
  <si>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</si>
  <si>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</si>
  <si>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</si>
  <si>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</si>
  <si>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</si>
  <si>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</si>
  <si>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</si>
  <si>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</si>
  <si>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</si>
  <si>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</si>
  <si>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</si>
  <si>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</si>
  <si>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</si>
  <si>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</si>
  <si>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</si>
  <si>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</si>
  <si>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</si>
  <si>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</si>
  <si>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</si>
  <si>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</si>
  <si>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</si>
  <si>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</si>
  <si>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</si>
  <si>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</si>
  <si>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</si>
  <si>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</si>
  <si>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</si>
  <si>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</si>
  <si>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</si>
  <si>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</si>
  <si>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</si>
  <si>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</si>
  <si>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</si>
  <si>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</si>
  <si>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</si>
  <si>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</si>
  <si>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</si>
  <si>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</si>
  <si>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</si>
  <si>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</si>
  <si>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</si>
  <si>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</si>
  <si>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</si>
  <si>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</si>
  <si>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</si>
  <si>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</si>
  <si>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</si>
  <si>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</si>
  <si>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</si>
  <si>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</si>
  <si>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</si>
  <si>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</si>
  <si>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</si>
  <si>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</si>
  <si>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</si>
  <si>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</si>
  <si>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</si>
  <si>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</si>
  <si>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</si>
  <si>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</si>
  <si>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</si>
  <si>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</si>
  <si>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</si>
  <si>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</si>
  <si>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</si>
  <si>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</si>
  <si>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</si>
  <si>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岡山県瀬戸内市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</si>
  <si>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</si>
  <si>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</si>
  <si>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</si>
  <si>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</si>
  <si>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</si>
  <si>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</si>
  <si>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</si>
  <si>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</si>
  <si>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</si>
  <si>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</si>
  <si>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</si>
  <si>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</si>
  <si>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</si>
  <si>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</si>
  <si>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</si>
  <si>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</si>
  <si>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</si>
  <si>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</si>
  <si>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</si>
  <si>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</si>
  <si>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</si>
  <si>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</si>
  <si>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</si>
  <si>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</si>
  <si>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</si>
  <si>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</si>
  <si>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</si>
  <si>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</si>
  <si>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</si>
  <si>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</si>
  <si>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</si>
  <si>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</si>
  <si>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</si>
  <si>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</si>
  <si>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</si>
  <si>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</si>
  <si>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</si>
  <si>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</si>
  <si>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</si>
  <si>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</si>
  <si>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</si>
  <si>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法適用企業</t>
    <phoneticPr fontId="5"/>
  </si>
  <si>
    <t>瀬戸内市下水道事業会計</t>
    <phoneticPr fontId="5"/>
  </si>
  <si>
    <t>瀬戸内市土地開発事業特別会計</t>
    <phoneticPr fontId="5"/>
  </si>
  <si>
    <t>法非適用企業</t>
    <phoneticPr fontId="5"/>
  </si>
  <si>
    <t>瀬戸内市企業団地造成事業特別会計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</si>
  <si>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</si>
  <si>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</si>
  <si>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</si>
  <si>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</si>
  <si>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</si>
  <si>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</si>
  <si>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</si>
  <si>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</si>
  <si>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</si>
  <si>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</si>
  <si>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</si>
  <si>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</si>
  <si>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</si>
  <si>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</si>
  <si>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</si>
  <si>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</si>
  <si>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</si>
  <si>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</si>
  <si>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</si>
  <si>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</si>
  <si>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</si>
  <si>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</si>
  <si>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</si>
  <si>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</si>
  <si>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</si>
  <si>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</si>
  <si>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</si>
  <si>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</si>
  <si>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</si>
  <si>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</si>
  <si>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</si>
  <si>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</si>
  <si>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</si>
  <si>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</si>
  <si>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</si>
  <si>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</si>
  <si>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</si>
  <si>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</si>
  <si>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</si>
  <si>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</si>
  <si>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</si>
  <si>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</si>
  <si>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</si>
  <si>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</si>
  <si>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</si>
  <si>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</si>
  <si>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</si>
  <si>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</si>
  <si>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</si>
  <si>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</si>
  <si>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</si>
  <si>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</si>
  <si>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</si>
  <si>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</si>
  <si>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</si>
  <si>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</si>
  <si>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</si>
  <si>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</si>
  <si>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</si>
  <si>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</si>
  <si>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</si>
  <si>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</si>
  <si>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</si>
  <si>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</si>
  <si>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</si>
  <si>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瀬戸内市下水道事業会計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</si>
  <si>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</si>
  <si>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</si>
  <si>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瀬戸内市病院事業会計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</si>
  <si>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</si>
  <si>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瀬戸内市水道事業会計</t>
    <phoneticPr fontId="5"/>
  </si>
  <si>
    <t>(Ｆ)</t>
    <phoneticPr fontId="5"/>
  </si>
  <si>
    <t>瀬戸内市国民健康保険診療施設裳掛診療所特別会計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</si>
  <si>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</si>
  <si>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</si>
  <si>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</si>
  <si>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</si>
  <si>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</si>
  <si>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</si>
  <si>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</si>
  <si>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</si>
  <si>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</si>
  <si>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</si>
  <si>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</si>
  <si>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</si>
  <si>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</si>
  <si>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</si>
  <si>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</si>
  <si>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</si>
  <si>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</si>
  <si>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</si>
  <si>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</si>
  <si>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</si>
  <si>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</si>
  <si>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</si>
  <si>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</si>
  <si>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</si>
  <si>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</si>
  <si>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</si>
  <si>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</si>
  <si>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</si>
  <si>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</si>
  <si>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</si>
  <si>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</si>
  <si>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</si>
  <si>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</si>
  <si>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</si>
  <si>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</si>
  <si>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</si>
  <si>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</si>
  <si>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</si>
  <si>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</si>
  <si>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</si>
  <si>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</si>
  <si>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</si>
  <si>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</si>
  <si>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</si>
  <si>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</si>
  <si>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</si>
  <si>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</si>
  <si>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</si>
  <si>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</si>
  <si>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</si>
  <si>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</si>
  <si>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</si>
  <si>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</si>
  <si>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</si>
  <si>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</si>
  <si>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</si>
  <si>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</si>
  <si>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</si>
  <si>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</si>
  <si>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</si>
  <si>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</si>
  <si>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</si>
  <si>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</si>
  <si>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</si>
  <si>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</si>
  <si>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</si>
  <si>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</si>
  <si>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</si>
  <si>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</si>
  <si>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</si>
  <si>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</si>
  <si>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</si>
  <si>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</si>
  <si>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</si>
  <si>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</si>
  <si>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</si>
  <si>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</si>
  <si>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</si>
  <si>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</si>
  <si>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</si>
  <si>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</si>
  <si>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</si>
  <si>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</si>
  <si>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</si>
  <si>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</si>
  <si>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</si>
  <si>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</si>
  <si>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2.55</t>
  </si>
  <si>
    <t>▲ 3.79</t>
  </si>
  <si>
    <t>▲ 3.77</t>
  </si>
  <si>
    <t>瀬戸内市病院事業会計</t>
  </si>
  <si>
    <t>一般会計</t>
  </si>
  <si>
    <t>瀬戸内市水道事業会計</t>
  </si>
  <si>
    <t>瀬戸内市下水道事業会計</t>
  </si>
  <si>
    <t>瀬戸内市介護保険特別会計</t>
  </si>
  <si>
    <t>瀬戸内市土地開発事業特別会計</t>
  </si>
  <si>
    <t>瀬戸内市国民健康保険特別会計</t>
  </si>
  <si>
    <t>瀬戸内市後期高齢者医療特別会計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</si>
  <si>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</si>
  <si>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</si>
  <si>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</si>
  <si>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</si>
  <si>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</si>
  <si>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</si>
  <si>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</si>
  <si>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</si>
  <si>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</si>
  <si>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（一社)瀬戸内市緑の村公社</t>
    <rPh sb="1" eb="3">
      <t>イッシャ</t>
    </rPh>
    <rPh sb="4" eb="7">
      <t>セトウチ</t>
    </rPh>
    <rPh sb="7" eb="8">
      <t>シ</t>
    </rPh>
    <rPh sb="8" eb="9">
      <t>ミドリ</t>
    </rPh>
    <rPh sb="10" eb="11">
      <t>ムラ</t>
    </rPh>
    <rPh sb="11" eb="13">
      <t>コウシャ</t>
    </rPh>
    <phoneticPr fontId="2"/>
  </si>
  <si>
    <t>(一社)瀬戸内市振興公社</t>
    <rPh sb="1" eb="3">
      <t>イッシャ</t>
    </rPh>
    <phoneticPr fontId="2"/>
  </si>
  <si>
    <t>-</t>
    <phoneticPr fontId="2"/>
  </si>
  <si>
    <t>公共施設等再編整備基金</t>
    <phoneticPr fontId="2"/>
  </si>
  <si>
    <t>まちづくり振興基金</t>
    <rPh sb="5" eb="7">
      <t>シンコウ</t>
    </rPh>
    <rPh sb="7" eb="9">
      <t>キキン</t>
    </rPh>
    <phoneticPr fontId="5"/>
  </si>
  <si>
    <t>太陽のまち基金</t>
    <phoneticPr fontId="5"/>
  </si>
  <si>
    <t>教育施設等整備基金</t>
    <phoneticPr fontId="5"/>
  </si>
  <si>
    <t>応援基金</t>
    <phoneticPr fontId="5"/>
  </si>
  <si>
    <t>岡山県広域水道企業団</t>
    <phoneticPr fontId="2"/>
  </si>
  <si>
    <t>岡山県後期高齢者医療広域連合一般会計</t>
    <phoneticPr fontId="2"/>
  </si>
  <si>
    <t>岡山県後期高齢者医療広域連合特別会計</t>
    <phoneticPr fontId="2"/>
  </si>
  <si>
    <t>岡山県市町村総合事務組合一般会計</t>
    <phoneticPr fontId="2"/>
  </si>
  <si>
    <t>岡山県市町村総合事務組合貸付金特別会計</t>
    <phoneticPr fontId="2"/>
  </si>
  <si>
    <t>岡山県市町村総合事務組合交通災害共済特別会計</t>
    <phoneticPr fontId="2"/>
  </si>
  <si>
    <t>岡山県市町村総合事務組合拠出金事業特別会計</t>
    <phoneticPr fontId="2"/>
  </si>
  <si>
    <t>岡山県市町村税整理組合</t>
    <phoneticPr fontId="2"/>
  </si>
  <si>
    <t>-</t>
    <phoneticPr fontId="2"/>
  </si>
  <si>
    <t>旭東用排水組合</t>
    <rPh sb="0" eb="1">
      <t>アサヒ</t>
    </rPh>
    <rPh sb="1" eb="2">
      <t>ヒガシ</t>
    </rPh>
    <rPh sb="2" eb="3">
      <t>ヨウ</t>
    </rPh>
    <rPh sb="3" eb="7">
      <t>ハイスイクミアイ</t>
    </rPh>
    <phoneticPr fontId="2"/>
  </si>
  <si>
    <t>神崎衛生施設組合</t>
    <rPh sb="0" eb="2">
      <t>カンザキ</t>
    </rPh>
    <rPh sb="2" eb="4">
      <t>エイセイ</t>
    </rPh>
    <rPh sb="4" eb="6">
      <t>シセツ</t>
    </rPh>
    <rPh sb="6" eb="8">
      <t>クミアイ</t>
    </rPh>
    <phoneticPr fontId="2"/>
  </si>
  <si>
    <t>(一財)牛窓町水産協会</t>
    <rPh sb="1" eb="3">
      <t>イチザイ</t>
    </rPh>
    <phoneticPr fontId="2"/>
  </si>
  <si>
    <t>(一財寒風陶芸の里</t>
    <phoneticPr fontId="2"/>
  </si>
  <si>
    <t>(有)曙の里おく</t>
    <rPh sb="1" eb="2">
      <t>ユウ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</si>
  <si>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</si>
  <si>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</si>
  <si>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</si>
  <si>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</si>
  <si>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増加傾向にあるが、将来負担比率は比較的低い水準にあるため、施設の更新や長寿命化を行う体力があると言える。有形固定資産減価償却率の比較的数値が高い公営住宅、一般廃棄物処理施設等を中心に、老朽化しつつある施設の対策の検討および対策の計画的な実施が必要であると考えられる。</t>
    <rPh sb="21" eb="23">
      <t>ショウライ</t>
    </rPh>
    <rPh sb="23" eb="25">
      <t>フタン</t>
    </rPh>
    <rPh sb="25" eb="27">
      <t>ヒリツ</t>
    </rPh>
    <rPh sb="28" eb="30">
      <t>ヒカク</t>
    </rPh>
    <rPh sb="30" eb="31">
      <t>テキ</t>
    </rPh>
    <rPh sb="31" eb="32">
      <t>ヒク</t>
    </rPh>
    <rPh sb="33" eb="35">
      <t>スイジュン</t>
    </rPh>
    <rPh sb="41" eb="43">
      <t>シセツ</t>
    </rPh>
    <rPh sb="44" eb="46">
      <t>コウシン</t>
    </rPh>
    <rPh sb="47" eb="48">
      <t>チョウ</t>
    </rPh>
    <rPh sb="48" eb="50">
      <t>ジュミョウ</t>
    </rPh>
    <rPh sb="50" eb="51">
      <t>カ</t>
    </rPh>
    <rPh sb="52" eb="53">
      <t>オコナ</t>
    </rPh>
    <rPh sb="54" eb="56">
      <t>タイリョク</t>
    </rPh>
    <rPh sb="60" eb="61">
      <t>イ</t>
    </rPh>
    <rPh sb="76" eb="79">
      <t>ヒカクテキ</t>
    </rPh>
    <rPh sb="79" eb="81">
      <t>スウチ</t>
    </rPh>
    <rPh sb="82" eb="83">
      <t>タカ</t>
    </rPh>
    <rPh sb="84" eb="88">
      <t>コウエイジュウタク</t>
    </rPh>
    <rPh sb="89" eb="91">
      <t>イッパン</t>
    </rPh>
    <rPh sb="91" eb="98">
      <t>ハイキブツショリシセツ</t>
    </rPh>
    <rPh sb="100" eb="102">
      <t>チュウシン</t>
    </rPh>
    <rPh sb="104" eb="106">
      <t>ロウキュウ</t>
    </rPh>
    <rPh sb="106" eb="107">
      <t>カ</t>
    </rPh>
    <rPh sb="112" eb="114">
      <t>シセツ</t>
    </rPh>
    <rPh sb="115" eb="117">
      <t>タイサク</t>
    </rPh>
    <rPh sb="118" eb="120">
      <t>ケントウ</t>
    </rPh>
    <rPh sb="126" eb="128">
      <t>ケイカク</t>
    </rPh>
    <rPh sb="128" eb="129">
      <t>テキ</t>
    </rPh>
    <rPh sb="130" eb="132">
      <t>ジッシ</t>
    </rPh>
    <rPh sb="133" eb="135">
      <t>ヒツヨウ</t>
    </rPh>
    <rPh sb="139" eb="140">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</si>
  <si>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</si>
  <si>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</si>
  <si>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</si>
  <si>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</si>
  <si>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</si>
  <si>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</si>
  <si>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</si>
  <si>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と実質公債費比率は、昨年度と比較すると数値はともに低くなっており、類似団体と比較しても低くなっている。しかし、今後、大型投資的事業の実施が見込まれ、その財源として多額の起債を予定している。そのため、財源の確保に努めるとともに、普通交付税への算入がある有利な市債の有効活用、繰上償還などにより財政健全化に努める。</t>
    <rPh sb="7" eb="12">
      <t>ジッシツコウサイヒ</t>
    </rPh>
    <rPh sb="12" eb="14">
      <t>ヒリツ</t>
    </rPh>
    <rPh sb="16" eb="19">
      <t>サクネンド</t>
    </rPh>
    <rPh sb="20" eb="22">
      <t>ヒカク</t>
    </rPh>
    <rPh sb="25" eb="27">
      <t>スウチ</t>
    </rPh>
    <rPh sb="31" eb="32">
      <t>ヒク</t>
    </rPh>
    <rPh sb="61" eb="63">
      <t>コンゴ</t>
    </rPh>
    <rPh sb="105" eb="107">
      <t>ザイゲン</t>
    </rPh>
    <rPh sb="108" eb="110">
      <t>カクホ</t>
    </rPh>
    <rPh sb="111" eb="112">
      <t>ツト</t>
    </rPh>
    <rPh sb="137" eb="139">
      <t>ユウコウ</t>
    </rPh>
    <rPh sb="151" eb="156">
      <t>ザイセイケンゼンカ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</si>
</sst>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9A91F62-A7C7-450F-8D89-ED7670D9F37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ECF2-4B36-BC74-98CE9ABD20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46727</c:v>
                </c:pt>
                <c:pt idx="1">
                  <c:v>69145</c:v>
                </c:pt>
                <c:pt idx="2">
                  <c:v>61013</c:v>
                </c:pt>
                <c:pt idx="3">
                  <c:v>79019</c:v>
                </c:pt>
                <c:pt idx="4">
                  <c:v>100563</c:v>
                </c:pt>
              </c:numCache>
            </c:numRef>
          </c:val>
          <c:smooth val="0"/>
          <c:extLst>
            <c:ext xmlns:c16="http://schemas.microsoft.com/office/drawing/2014/chart" uri="{C3380CC4-5D6E-409C-BE32-E72D297353CC}">
              <c16:uniqueId val="{00000001-ECF2-4B36-BC74-98CE9ABD20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5.84</c:v>
                </c:pt>
                <c:pt idx="1">
                  <c:v>6.02</c:v>
                </c:pt>
                <c:pt idx="2">
                  <c:v>6.11</c:v>
                </c:pt>
                <c:pt idx="3">
                  <c:v>6.2</c:v>
                </c:pt>
                <c:pt idx="4">
                  <c:v>7.91</c:v>
                </c:pt>
              </c:numCache>
            </c:numRef>
          </c:val>
          <c:extLst>
            <c:ext xmlns:c16="http://schemas.microsoft.com/office/drawing/2014/chart" uri="{C3380CC4-5D6E-409C-BE32-E72D297353CC}">
              <c16:uniqueId val="{00000000-7A1A-4D4F-A1B1-E55E7E6CAA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40.549999999999997</c:v>
                </c:pt>
                <c:pt idx="1">
                  <c:v>36.75</c:v>
                </c:pt>
                <c:pt idx="2">
                  <c:v>33.26</c:v>
                </c:pt>
                <c:pt idx="3">
                  <c:v>37.799999999999997</c:v>
                </c:pt>
                <c:pt idx="4">
                  <c:v>33.29</c:v>
                </c:pt>
              </c:numCache>
            </c:numRef>
          </c:val>
          <c:extLst>
            <c:ext xmlns:c16="http://schemas.microsoft.com/office/drawing/2014/chart" uri="{C3380CC4-5D6E-409C-BE32-E72D297353CC}">
              <c16:uniqueId val="{00000001-7A1A-4D4F-A1B1-E55E7E6CAA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-2.5499999999999998</c:v>
                </c:pt>
                <c:pt idx="1">
                  <c:v>-3.79</c:v>
                </c:pt>
                <c:pt idx="2">
                  <c:v>-3.77</c:v>
                </c:pt>
                <c:pt idx="3">
                  <c:v>5.3</c:v>
                </c:pt>
                <c:pt idx="4">
                  <c:v>3.7</c:v>
                </c:pt>
              </c:numCache>
            </c:numRef>
          </c:val>
          <c:smooth val="0"/>
          <c:extLst>
            <c:ext xmlns:c16="http://schemas.microsoft.com/office/drawing/2014/chart" uri="{C3380CC4-5D6E-409C-BE32-E72D297353CC}">
              <c16:uniqueId val="{00000002-7A1A-4D4F-A1B1-E55E7E6CAA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3.08</c:v>
                </c:pt>
                <c:pt idx="6">
                  <c:v>#N/A</c:v>
                </c:pt>
                <c:pt idx="7">
                  <c:v>0</c:v>
                </c:pt>
                <c:pt idx="8">
                  <c:v>#N/A</c:v>
                </c:pt>
                <c:pt idx="9">
                  <c:v>0</c:v>
                </c:pt>
              </c:numCache>
            </c:numRef>
          </c:val>
          <c:extLst>
            <c:ext xmlns:c16="http://schemas.microsoft.com/office/drawing/2014/chart" uri="{C3380CC4-5D6E-409C-BE32-E72D297353CC}">
              <c16:uniqueId val="{00000000-1F74-4813-91AB-47911FE420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74-4813-91AB-47911FE420B9}"/>
            </c:ext>
          </c:extLst>
        </c:ser>
        <c:ser>
          <c:idx val="2"/>
          <c:order val="2"/>
          <c:tx>
            <c:strRef>
              <c:f>データシート!$A$29</c:f>
              <c:strCache>
                <c:ptCount val="1"/>
                <c:pt idx="0">
                  <c:v>瀬戸内市後期高齢者医療特別会計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F74-4813-91AB-47911FE420B9}"/>
            </c:ext>
          </c:extLst>
        </c:ser>
        <c:ser>
          <c:idx val="3"/>
          <c:order val="3"/>
          <c:tx>
            <c:strRef>
              <c:f>データシート!$A$30</c:f>
              <c:strCache>
                <c:ptCount val="1"/>
                <c:pt idx="0">
                  <c:v>瀬戸内市国民健康保険特別会計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0.24</c:v>
                </c:pt>
                <c:pt idx="2">
                  <c:v>#N/A</c:v>
                </c:pt>
                <c:pt idx="3">
                  <c:v>0.76</c:v>
                </c:pt>
                <c:pt idx="4">
                  <c:v>#N/A</c:v>
                </c:pt>
                <c:pt idx="5">
                  <c:v>0.55000000000000004</c:v>
                </c:pt>
                <c:pt idx="6">
                  <c:v>#N/A</c:v>
                </c:pt>
                <c:pt idx="7">
                  <c:v>0</c:v>
                </c:pt>
                <c:pt idx="8">
                  <c:v>#N/A</c:v>
                </c:pt>
                <c:pt idx="9">
                  <c:v>0</c:v>
                </c:pt>
              </c:numCache>
            </c:numRef>
          </c:val>
          <c:extLst>
            <c:ext xmlns:c16="http://schemas.microsoft.com/office/drawing/2014/chart" uri="{C3380CC4-5D6E-409C-BE32-E72D297353CC}">
              <c16:uniqueId val="{00000003-1F74-4813-91AB-47911FE420B9}"/>
            </c:ext>
          </c:extLst>
        </c:ser>
        <c:ser>
          <c:idx val="4"/>
          <c:order val="4"/>
          <c:tx>
            <c:strRef>
              <c:f>データシート!$A$31</c:f>
              <c:strCache>
                <c:ptCount val="1"/>
                <c:pt idx="0">
                  <c:v>瀬戸内市土地開発事業特別会計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0.39</c:v>
                </c:pt>
                <c:pt idx="2">
                  <c:v>#N/A</c:v>
                </c:pt>
                <c:pt idx="3">
                  <c:v>0.38</c:v>
                </c:pt>
                <c:pt idx="4">
                  <c:v>#N/A</c:v>
                </c:pt>
                <c:pt idx="5">
                  <c:v>0.18</c:v>
                </c:pt>
                <c:pt idx="6">
                  <c:v>#N/A</c:v>
                </c:pt>
                <c:pt idx="7">
                  <c:v>0.19</c:v>
                </c:pt>
                <c:pt idx="8">
                  <c:v>#N/A</c:v>
                </c:pt>
                <c:pt idx="9">
                  <c:v>0.26</c:v>
                </c:pt>
              </c:numCache>
            </c:numRef>
          </c:val>
          <c:extLst>
            <c:ext xmlns:c16="http://schemas.microsoft.com/office/drawing/2014/chart" uri="{C3380CC4-5D6E-409C-BE32-E72D297353CC}">
              <c16:uniqueId val="{00000004-1F74-4813-91AB-47911FE420B9}"/>
            </c:ext>
          </c:extLst>
        </c:ser>
        <c:ser>
          <c:idx val="5"/>
          <c:order val="5"/>
          <c:tx>
            <c:strRef>
              <c:f>データシート!$A$32</c:f>
              <c:strCache>
                <c:ptCount val="1"/>
                <c:pt idx="0">
                  <c:v>瀬戸内市介護保険特別会計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c:v>
                </c:pt>
                <c:pt idx="2">
                  <c:v>#N/A</c:v>
                </c:pt>
                <c:pt idx="3">
                  <c:v>0.75</c:v>
                </c:pt>
                <c:pt idx="4">
                  <c:v>#N/A</c:v>
                </c:pt>
                <c:pt idx="5">
                  <c:v>1.22</c:v>
                </c:pt>
                <c:pt idx="6">
                  <c:v>#N/A</c:v>
                </c:pt>
                <c:pt idx="7">
                  <c:v>0.61</c:v>
                </c:pt>
                <c:pt idx="8">
                  <c:v>#N/A</c:v>
                </c:pt>
                <c:pt idx="9">
                  <c:v>1.17</c:v>
                </c:pt>
              </c:numCache>
            </c:numRef>
          </c:val>
          <c:extLst>
            <c:ext xmlns:c16="http://schemas.microsoft.com/office/drawing/2014/chart" uri="{C3380CC4-5D6E-409C-BE32-E72D297353CC}">
              <c16:uniqueId val="{00000005-1F74-4813-91AB-47911FE420B9}"/>
            </c:ext>
          </c:extLst>
        </c:ser>
        <c:ser>
          <c:idx val="6"/>
          <c:order val="6"/>
          <c:tx>
            <c:strRef>
              <c:f>データシート!$A$33</c:f>
              <c:strCache>
                <c:ptCount val="1"/>
                <c:pt idx="0">
                  <c:v>瀬戸内市下水道事業会計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3.76</c:v>
                </c:pt>
                <c:pt idx="2">
                  <c:v>#N/A</c:v>
                </c:pt>
                <c:pt idx="3">
                  <c:v>3.4</c:v>
                </c:pt>
                <c:pt idx="4">
                  <c:v>#N/A</c:v>
                </c:pt>
                <c:pt idx="5">
                  <c:v>3.56</c:v>
                </c:pt>
                <c:pt idx="6">
                  <c:v>#N/A</c:v>
                </c:pt>
                <c:pt idx="7">
                  <c:v>3.44</c:v>
                </c:pt>
                <c:pt idx="8">
                  <c:v>#N/A</c:v>
                </c:pt>
                <c:pt idx="9">
                  <c:v>3.62</c:v>
                </c:pt>
              </c:numCache>
            </c:numRef>
          </c:val>
          <c:extLst>
            <c:ext xmlns:c16="http://schemas.microsoft.com/office/drawing/2014/chart" uri="{C3380CC4-5D6E-409C-BE32-E72D297353CC}">
              <c16:uniqueId val="{00000006-1F74-4813-91AB-47911FE420B9}"/>
            </c:ext>
          </c:extLst>
        </c:ser>
        <c:ser>
          <c:idx val="7"/>
          <c:order val="7"/>
          <c:tx>
            <c:strRef>
              <c:f>データシート!$A$34</c:f>
              <c:strCache>
                <c:ptCount val="1"/>
                <c:pt idx="0">
                  <c:v>瀬戸内市水道事業会計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8.14</c:v>
                </c:pt>
                <c:pt idx="2">
                  <c:v>#N/A</c:v>
                </c:pt>
                <c:pt idx="3">
                  <c:v>8.5</c:v>
                </c:pt>
                <c:pt idx="4">
                  <c:v>#N/A</c:v>
                </c:pt>
                <c:pt idx="5">
                  <c:v>10.91</c:v>
                </c:pt>
                <c:pt idx="6">
                  <c:v>#N/A</c:v>
                </c:pt>
                <c:pt idx="7">
                  <c:v>8.9600000000000009</c:v>
                </c:pt>
                <c:pt idx="8">
                  <c:v>#N/A</c:v>
                </c:pt>
                <c:pt idx="9">
                  <c:v>7.75</c:v>
                </c:pt>
              </c:numCache>
            </c:numRef>
          </c:val>
          <c:extLst>
            <c:ext xmlns:c16="http://schemas.microsoft.com/office/drawing/2014/chart" uri="{C3380CC4-5D6E-409C-BE32-E72D297353CC}">
              <c16:uniqueId val="{00000007-1F74-4813-91AB-47911FE420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5.84</c:v>
                </c:pt>
                <c:pt idx="2">
                  <c:v>#N/A</c:v>
                </c:pt>
                <c:pt idx="3">
                  <c:v>6.01</c:v>
                </c:pt>
                <c:pt idx="4">
                  <c:v>#N/A</c:v>
                </c:pt>
                <c:pt idx="5">
                  <c:v>6.1</c:v>
                </c:pt>
                <c:pt idx="6">
                  <c:v>#N/A</c:v>
                </c:pt>
                <c:pt idx="7">
                  <c:v>6.19</c:v>
                </c:pt>
                <c:pt idx="8">
                  <c:v>#N/A</c:v>
                </c:pt>
                <c:pt idx="9">
                  <c:v>7.9</c:v>
                </c:pt>
              </c:numCache>
            </c:numRef>
          </c:val>
          <c:extLst>
            <c:ext xmlns:c16="http://schemas.microsoft.com/office/drawing/2014/chart" uri="{C3380CC4-5D6E-409C-BE32-E72D297353CC}">
              <c16:uniqueId val="{00000008-1F74-4813-91AB-47911FE420B9}"/>
            </c:ext>
          </c:extLst>
        </c:ser>
        <c:ser>
          <c:idx val="9"/>
          <c:order val="9"/>
          <c:tx>
            <c:strRef>
              <c:f>データシート!$A$36</c:f>
              <c:strCache>
                <c:ptCount val="1"/>
                <c:pt idx="0">
                  <c:v>瀬戸内市病院事業会計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8.51</c:v>
                </c:pt>
                <c:pt idx="2">
                  <c:v>#N/A</c:v>
                </c:pt>
                <c:pt idx="3">
                  <c:v>8.74</c:v>
                </c:pt>
                <c:pt idx="4">
                  <c:v>#N/A</c:v>
                </c:pt>
                <c:pt idx="5">
                  <c:v>8.89</c:v>
                </c:pt>
                <c:pt idx="6">
                  <c:v>#N/A</c:v>
                </c:pt>
                <c:pt idx="7">
                  <c:v>8.76</c:v>
                </c:pt>
                <c:pt idx="8">
                  <c:v>#N/A</c:v>
                </c:pt>
                <c:pt idx="9">
                  <c:v>9.49</c:v>
                </c:pt>
              </c:numCache>
            </c:numRef>
          </c:val>
          <c:extLst>
            <c:ext xmlns:c16="http://schemas.microsoft.com/office/drawing/2014/chart" uri="{C3380CC4-5D6E-409C-BE32-E72D297353CC}">
              <c16:uniqueId val="{00000009-1F74-4813-91AB-47911FE420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1700</c:v>
                </c:pt>
                <c:pt idx="5">
                  <c:v>1657</c:v>
                </c:pt>
                <c:pt idx="8">
                  <c:v>1625</c:v>
                </c:pt>
                <c:pt idx="11">
                  <c:v>1717</c:v>
                </c:pt>
                <c:pt idx="14">
                  <c:v>1715</c:v>
                </c:pt>
              </c:numCache>
            </c:numRef>
          </c:val>
          <c:extLst>
            <c:ext xmlns:c16="http://schemas.microsoft.com/office/drawing/2014/chart" uri="{C3380CC4-5D6E-409C-BE32-E72D297353CC}">
              <c16:uniqueId val="{00000000-DC50-4E47-8E30-8C99EA4715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50-4E47-8E30-8C99EA4715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41</c:v>
                </c:pt>
                <c:pt idx="3">
                  <c:v>34</c:v>
                </c:pt>
                <c:pt idx="6">
                  <c:v>25</c:v>
                </c:pt>
                <c:pt idx="9">
                  <c:v>19</c:v>
                </c:pt>
                <c:pt idx="12">
                  <c:v>15</c:v>
                </c:pt>
              </c:numCache>
            </c:numRef>
          </c:val>
          <c:extLst>
            <c:ext xmlns:c16="http://schemas.microsoft.com/office/drawing/2014/chart" uri="{C3380CC4-5D6E-409C-BE32-E72D297353CC}">
              <c16:uniqueId val="{00000002-DC50-4E47-8E30-8C99EA4715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4</c:v>
                </c:pt>
                <c:pt idx="6">
                  <c:v>4</c:v>
                </c:pt>
                <c:pt idx="9">
                  <c:v>2</c:v>
                </c:pt>
                <c:pt idx="12">
                  <c:v>2</c:v>
                </c:pt>
              </c:numCache>
            </c:numRef>
          </c:val>
          <c:extLst>
            <c:ext xmlns:c16="http://schemas.microsoft.com/office/drawing/2014/chart" uri="{C3380CC4-5D6E-409C-BE32-E72D297353CC}">
              <c16:uniqueId val="{00000003-DC50-4E47-8E30-8C99EA4715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975</c:v>
                </c:pt>
                <c:pt idx="3">
                  <c:v>961</c:v>
                </c:pt>
                <c:pt idx="6">
                  <c:v>715</c:v>
                </c:pt>
                <c:pt idx="9">
                  <c:v>753</c:v>
                </c:pt>
                <c:pt idx="12">
                  <c:v>753</c:v>
                </c:pt>
              </c:numCache>
            </c:numRef>
          </c:val>
          <c:extLst>
            <c:ext xmlns:c16="http://schemas.microsoft.com/office/drawing/2014/chart" uri="{C3380CC4-5D6E-409C-BE32-E72D297353CC}">
              <c16:uniqueId val="{00000004-DC50-4E47-8E30-8C99EA4715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c:v>
                </c:pt>
                <c:pt idx="3">
                  <c:v>7</c:v>
                </c:pt>
                <c:pt idx="6">
                  <c:v>0</c:v>
                </c:pt>
                <c:pt idx="9">
                  <c:v>0</c:v>
                </c:pt>
                <c:pt idx="12">
                  <c:v>0</c:v>
                </c:pt>
              </c:numCache>
            </c:numRef>
          </c:val>
          <c:extLst>
            <c:ext xmlns:c16="http://schemas.microsoft.com/office/drawing/2014/chart" uri="{C3380CC4-5D6E-409C-BE32-E72D297353CC}">
              <c16:uniqueId val="{00000005-DC50-4E47-8E30-8C99EA4715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50-4E47-8E30-8C99EA4715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1628</c:v>
                </c:pt>
                <c:pt idx="3">
                  <c:v>1712</c:v>
                </c:pt>
                <c:pt idx="6">
                  <c:v>1618</c:v>
                </c:pt>
                <c:pt idx="9">
                  <c:v>1749</c:v>
                </c:pt>
                <c:pt idx="12">
                  <c:v>1812</c:v>
                </c:pt>
              </c:numCache>
            </c:numRef>
          </c:val>
          <c:extLst>
            <c:ext xmlns:c16="http://schemas.microsoft.com/office/drawing/2014/chart" uri="{C3380CC4-5D6E-409C-BE32-E72D297353CC}">
              <c16:uniqueId val="{00000007-DC50-4E47-8E30-8C99EA4715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956</c:v>
                </c:pt>
                <c:pt idx="2">
                  <c:v>#N/A</c:v>
                </c:pt>
                <c:pt idx="3">
                  <c:v>#N/A</c:v>
                </c:pt>
                <c:pt idx="4">
                  <c:v>1061</c:v>
                </c:pt>
                <c:pt idx="5">
                  <c:v>#N/A</c:v>
                </c:pt>
                <c:pt idx="6">
                  <c:v>#N/A</c:v>
                </c:pt>
                <c:pt idx="7">
                  <c:v>737</c:v>
                </c:pt>
                <c:pt idx="8">
                  <c:v>#N/A</c:v>
                </c:pt>
                <c:pt idx="9">
                  <c:v>#N/A</c:v>
                </c:pt>
                <c:pt idx="10">
                  <c:v>806</c:v>
                </c:pt>
                <c:pt idx="11">
                  <c:v>#N/A</c:v>
                </c:pt>
                <c:pt idx="12">
                  <c:v>#N/A</c:v>
                </c:pt>
                <c:pt idx="13">
                  <c:v>867</c:v>
                </c:pt>
                <c:pt idx="14">
                  <c:v>#N/A</c:v>
                </c:pt>
              </c:numCache>
            </c:numRef>
          </c:val>
          <c:smooth val="0"/>
          <c:extLst>
            <c:ext xmlns:c16="http://schemas.microsoft.com/office/drawing/2014/chart" uri="{C3380CC4-5D6E-409C-BE32-E72D297353CC}">
              <c16:uniqueId val="{00000008-DC50-4E47-8E30-8C99EA4715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20019</c:v>
                </c:pt>
                <c:pt idx="5">
                  <c:v>20454</c:v>
                </c:pt>
                <c:pt idx="8">
                  <c:v>20646</c:v>
                </c:pt>
                <c:pt idx="11">
                  <c:v>19838</c:v>
                </c:pt>
                <c:pt idx="14">
                  <c:v>21228</c:v>
                </c:pt>
              </c:numCache>
            </c:numRef>
          </c:val>
          <c:extLst>
            <c:ext xmlns:c16="http://schemas.microsoft.com/office/drawing/2014/chart" uri="{C3380CC4-5D6E-409C-BE32-E72D297353CC}">
              <c16:uniqueId val="{00000000-1F99-4BF3-8DE9-439C98AC15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529</c:v>
                </c:pt>
                <c:pt idx="5">
                  <c:v>596</c:v>
                </c:pt>
                <c:pt idx="8">
                  <c:v>850</c:v>
                </c:pt>
                <c:pt idx="11">
                  <c:v>316</c:v>
                </c:pt>
                <c:pt idx="14">
                  <c:v>74</c:v>
                </c:pt>
              </c:numCache>
            </c:numRef>
          </c:val>
          <c:extLst>
            <c:ext xmlns:c16="http://schemas.microsoft.com/office/drawing/2014/chart" uri="{C3380CC4-5D6E-409C-BE32-E72D297353CC}">
              <c16:uniqueId val="{00000001-1F99-4BF3-8DE9-439C98AC15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9233</c:v>
                </c:pt>
                <c:pt idx="5">
                  <c:v>9074</c:v>
                </c:pt>
                <c:pt idx="8">
                  <c:v>9350</c:v>
                </c:pt>
                <c:pt idx="11">
                  <c:v>10200</c:v>
                </c:pt>
                <c:pt idx="14">
                  <c:v>9448</c:v>
                </c:pt>
              </c:numCache>
            </c:numRef>
          </c:val>
          <c:extLst>
            <c:ext xmlns:c16="http://schemas.microsoft.com/office/drawing/2014/chart" uri="{C3380CC4-5D6E-409C-BE32-E72D297353CC}">
              <c16:uniqueId val="{00000002-1F99-4BF3-8DE9-439C98AC15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99-4BF3-8DE9-439C98AC15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99-4BF3-8DE9-439C98AC15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99-4BF3-8DE9-439C98AC15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1508</c:v>
                </c:pt>
                <c:pt idx="3">
                  <c:v>1500</c:v>
                </c:pt>
                <c:pt idx="6">
                  <c:v>1407</c:v>
                </c:pt>
                <c:pt idx="9">
                  <c:v>1388</c:v>
                </c:pt>
                <c:pt idx="12">
                  <c:v>1393</c:v>
                </c:pt>
              </c:numCache>
            </c:numRef>
          </c:val>
          <c:extLst>
            <c:ext xmlns:c16="http://schemas.microsoft.com/office/drawing/2014/chart" uri="{C3380CC4-5D6E-409C-BE32-E72D297353CC}">
              <c16:uniqueId val="{00000006-1F99-4BF3-8DE9-439C98AC15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7-1F99-4BF3-8DE9-439C98AC15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15855</c:v>
                </c:pt>
                <c:pt idx="3">
                  <c:v>15630</c:v>
                </c:pt>
                <c:pt idx="6">
                  <c:v>15208</c:v>
                </c:pt>
                <c:pt idx="9">
                  <c:v>15490</c:v>
                </c:pt>
                <c:pt idx="12">
                  <c:v>15519</c:v>
                </c:pt>
              </c:numCache>
            </c:numRef>
          </c:val>
          <c:extLst>
            <c:ext xmlns:c16="http://schemas.microsoft.com/office/drawing/2014/chart" uri="{C3380CC4-5D6E-409C-BE32-E72D297353CC}">
              <c16:uniqueId val="{00000008-1F99-4BF3-8DE9-439C98AC15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200</c:v>
                </c:pt>
                <c:pt idx="3">
                  <c:v>152</c:v>
                </c:pt>
                <c:pt idx="6">
                  <c:v>113</c:v>
                </c:pt>
                <c:pt idx="9">
                  <c:v>81</c:v>
                </c:pt>
                <c:pt idx="12">
                  <c:v>55</c:v>
                </c:pt>
              </c:numCache>
            </c:numRef>
          </c:val>
          <c:extLst>
            <c:ext xmlns:c16="http://schemas.microsoft.com/office/drawing/2014/chart" uri="{C3380CC4-5D6E-409C-BE32-E72D297353CC}">
              <c16:uniqueId val="{00000009-1F99-4BF3-8DE9-439C98AC15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16213</c:v>
                </c:pt>
                <c:pt idx="3">
                  <c:v>16766</c:v>
                </c:pt>
                <c:pt idx="6">
                  <c:v>17164</c:v>
                </c:pt>
                <c:pt idx="9">
                  <c:v>17130</c:v>
                </c:pt>
                <c:pt idx="12">
                  <c:v>17279</c:v>
                </c:pt>
              </c:numCache>
            </c:numRef>
          </c:val>
          <c:extLst>
            <c:ext xmlns:c16="http://schemas.microsoft.com/office/drawing/2014/chart" uri="{C3380CC4-5D6E-409C-BE32-E72D297353CC}">
              <c16:uniqueId val="{0000000A-1F99-4BF3-8DE9-439C98AC15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4000</c:v>
                </c:pt>
                <c:pt idx="2">
                  <c:v>#N/A</c:v>
                </c:pt>
                <c:pt idx="3">
                  <c:v>#N/A</c:v>
                </c:pt>
                <c:pt idx="4">
                  <c:v>3926</c:v>
                </c:pt>
                <c:pt idx="5">
                  <c:v>#N/A</c:v>
                </c:pt>
                <c:pt idx="6">
                  <c:v>#N/A</c:v>
                </c:pt>
                <c:pt idx="7">
                  <c:v>3045</c:v>
                </c:pt>
                <c:pt idx="8">
                  <c:v>#N/A</c:v>
                </c:pt>
                <c:pt idx="9">
                  <c:v>#N/A</c:v>
                </c:pt>
                <c:pt idx="10">
                  <c:v>3736</c:v>
                </c:pt>
                <c:pt idx="11">
                  <c:v>#N/A</c:v>
                </c:pt>
                <c:pt idx="12">
                  <c:v>#N/A</c:v>
                </c:pt>
                <c:pt idx="13">
                  <c:v>3495</c:v>
                </c:pt>
                <c:pt idx="14">
                  <c:v>#N/A</c:v>
                </c:pt>
              </c:numCache>
            </c:numRef>
          </c:val>
          <c:smooth val="0"/>
          <c:extLst>
            <c:ext xmlns:c16="http://schemas.microsoft.com/office/drawing/2014/chart" uri="{C3380CC4-5D6E-409C-BE32-E72D297353CC}">
              <c16:uniqueId val="{0000000B-1F99-4BF3-8DE9-439C98AC15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3544</c:v>
                </c:pt>
                <c:pt idx="1">
                  <c:v>4098</c:v>
                </c:pt>
                <c:pt idx="2">
                  <c:v>3777</c:v>
                </c:pt>
              </c:numCache>
            </c:numRef>
          </c:val>
          <c:extLst>
            <c:ext xmlns:c16="http://schemas.microsoft.com/office/drawing/2014/chart" uri="{C3380CC4-5D6E-409C-BE32-E72D297353CC}">
              <c16:uniqueId val="{00000000-74BE-4257-9A49-984C0FF942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832</c:v>
                </c:pt>
                <c:pt idx="1">
                  <c:v>637</c:v>
                </c:pt>
                <c:pt idx="2">
                  <c:v>439</c:v>
                </c:pt>
              </c:numCache>
            </c:numRef>
          </c:val>
          <c:extLst>
            <c:ext xmlns:c16="http://schemas.microsoft.com/office/drawing/2014/chart" uri="{C3380CC4-5D6E-409C-BE32-E72D297353CC}">
              <c16:uniqueId val="{00000001-74BE-4257-9A49-984C0FF942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5733</c:v>
                </c:pt>
                <c:pt idx="1">
                  <c:v>6270</c:v>
                </c:pt>
                <c:pt idx="2">
                  <c:v>6018</c:v>
                </c:pt>
              </c:numCache>
            </c:numRef>
          </c:val>
          <c:extLst>
            <c:ext xmlns:c16="http://schemas.microsoft.com/office/drawing/2014/chart" uri="{C3380CC4-5D6E-409C-BE32-E72D297353CC}">
              <c16:uniqueId val="{00000002-74BE-4257-9A49-984C0FF942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{E282F09A-DD27-4768-873E-6DB8F4A9E397}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89F-4BBE-A0D9-792E9A9A9A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{0D59F599-B0EB-44C7-9284-B9E71E3E9660}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9F-4BBE-A0D9-792E9A9A9A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{44B6B430-5B3E-40AA-9ABA-6454330E4C4F}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9F-4BBE-A0D9-792E9A9A9A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{5775E683-79B4-4E11-8E0C-31C0D119F516}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9F-4BBE-A0D9-792E9A9A9A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{AA55978C-605A-44EC-8687-05C7AF4B582F}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9F-4BBE-A0D9-792E9A9A9A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{626FF436-CEFF-4EAD-9775-21E7A152299F}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89F-4BBE-A0D9-792E9A9A9A1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{BE3D0D22-DC62-477B-B891-309DD6C12660}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89F-4BBE-A0D9-792E9A9A9A1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{D4D90E65-A2AE-45EC-B143-3F3EE89075C2}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89F-4BBE-A0D9-792E9A9A9A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{5B326AEA-830D-41E1-91BF-2F97E4F008BF}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89F-4BBE-A0D9-792E9A9A9A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57.8</c:v>
                </c:pt>
                <c:pt idx="16">
                  <c:v>58.8</c:v>
                </c:pt>
                <c:pt idx="24">
                  <c:v>60.2</c:v>
                </c:pt>
                <c:pt idx="32">
                  <c:v>61.3</c:v>
                </c:pt>
              </c:numCache>
            </c:numRef>
          </c:xVal>
          <c:yVal>
            <c:numRef>
              <c:f>公会計指標分析・財政指標組合せ分析表!$BP$51:$DC$51</c:f>
              <c:numCache>
                <c:formatCode>#,##0.0;"▲ "#,##0.0</c:formatCode>
                <c:ptCount val="40"/>
                <c:pt idx="0">
                  <c:v>43.9</c:v>
                </c:pt>
                <c:pt idx="8">
                  <c:v>43.1</c:v>
                </c:pt>
                <c:pt idx="16">
                  <c:v>33.6</c:v>
                </c:pt>
                <c:pt idx="24">
                  <c:v>40.700000000000003</c:v>
                </c:pt>
                <c:pt idx="32">
                  <c:v>36.200000000000003</c:v>
                </c:pt>
              </c:numCache>
            </c:numRef>
          </c:yVal>
          <c:smooth val="0"/>
          <c:extLst>
            <c:ext xmlns:c16="http://schemas.microsoft.com/office/drawing/2014/chart" uri="{C3380CC4-5D6E-409C-BE32-E72D297353CC}">
              <c16:uniqueId val="{00000009-E89F-4BBE-A0D9-792E9A9A9A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{17F7B8F1-0C92-437D-9612-2BCD459D64D0}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89F-4BBE-A0D9-792E9A9A9A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{43AB89E8-19D6-4BF5-A53F-820938D3868F}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9F-4BBE-A0D9-792E9A9A9A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{CF632161-6F25-4B49-BFA1-828A282ADD1A}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9F-4BBE-A0D9-792E9A9A9A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{655F1F61-9BBA-4515-A9E0-D53F9848D619}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9F-4BBE-A0D9-792E9A9A9A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{184145BF-884F-45CE-84A9-F6D3BBA0AB2F}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9F-4BBE-A0D9-792E9A9A9A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{26B09085-7835-43BF-8383-D739BC6D008F}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89F-4BBE-A0D9-792E9A9A9A1C}"/>
                </c:ext>
              </c:extLst>
            </c:dLbl>
            <c:dLbl>
              <c:idx val="16"/>
              <c:layout>
                <c:manualLayout>
                  <c:x val="-2.79587583650939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{EF213D31-E36C-429D-828F-8743E8E8E72C}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89F-4BBE-A0D9-792E9A9A9A1C}"/>
                </c:ext>
              </c:extLst>
            </c:dLbl>
            <c:dLbl>
              <c:idx val="24"/>
              <c:layout>
                <c:manualLayout>
                  <c:x val="-3.620219275471260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{BA007429-B7F3-481D-9F09-74C7A45C8DDE}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89F-4BBE-A0D9-792E9A9A9A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{4D7466AE-057C-403B-890C-B62592AA1BB8}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89F-4BBE-A0D9-792E9A9A9A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89F-4BBE-A0D9-792E9A9A9A1C}"/>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{F4559716-140A-460C-A4DD-D336DAEF322B}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B48-4060-8DEE-7FBFE31B50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{AD6BF110-C2AF-4BD5-9420-FDE01C80F447}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48-4060-8DEE-7FBFE31B50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{B210E7AF-777B-4A64-B5A5-36C453D90382}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48-4060-8DEE-7FBFE31B50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{9F6E9660-9025-4369-B635-89D00C4558A4}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48-4060-8DEE-7FBFE31B50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{3F7B9AFC-C51A-49FC-A9B2-D924EA69B248}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48-4060-8DEE-7FBFE31B506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{606A8EE1-E2BD-43C2-86C8-3DE54FB6D402}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B48-4060-8DEE-7FBFE31B506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{0278E0E6-A1AF-41AA-85C9-F945493E9ED8}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B48-4060-8DEE-7FBFE31B506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{1B238A6E-5731-4D39-876F-2DF19818AB4E}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B48-4060-8DEE-7FBFE31B506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{1D05371A-B1F9-4F6C-9175-C35CCB1CC2C5}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B48-4060-8DEE-7FBFE31B50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10.6</c:v>
                </c:pt>
                <c:pt idx="16">
                  <c:v>10.1</c:v>
                </c:pt>
                <c:pt idx="24">
                  <c:v>9.5</c:v>
                </c:pt>
                <c:pt idx="32">
                  <c:v>8.6</c:v>
                </c:pt>
              </c:numCache>
            </c:numRef>
          </c:xVal>
          <c:yVal>
            <c:numRef>
              <c:f>公会計指標分析・財政指標組合せ分析表!$BP$73:$DC$73</c:f>
              <c:numCache>
                <c:formatCode>#,##0.0;"▲ "#,##0.0</c:formatCode>
                <c:ptCount val="40"/>
                <c:pt idx="0">
                  <c:v>43.9</c:v>
                </c:pt>
                <c:pt idx="8">
                  <c:v>43.1</c:v>
                </c:pt>
                <c:pt idx="16">
                  <c:v>33.6</c:v>
                </c:pt>
                <c:pt idx="24">
                  <c:v>40.700000000000003</c:v>
                </c:pt>
                <c:pt idx="32">
                  <c:v>36.200000000000003</c:v>
                </c:pt>
              </c:numCache>
            </c:numRef>
          </c:yVal>
          <c:smooth val="0"/>
          <c:extLst>
            <c:ext xmlns:c16="http://schemas.microsoft.com/office/drawing/2014/chart" uri="{C3380CC4-5D6E-409C-BE32-E72D297353CC}">
              <c16:uniqueId val="{00000009-CB48-4060-8DEE-7FBFE31B50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{1983F251-7074-46B0-886A-2524376DBE24}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B48-4060-8DEE-7FBFE31B50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{6050BF54-ECFE-4B6D-BC56-70C50D678070}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48-4060-8DEE-7FBFE31B50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{270AC818-E516-4C1C-874F-B5C5CE669443}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48-4060-8DEE-7FBFE31B50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{FAD71498-1363-42ED-9779-3BB5BE1D7D46}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48-4060-8DEE-7FBFE31B50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{DB45EB62-83D3-4B22-B7A6-1885E88CC7F0}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48-4060-8DEE-7FBFE31B506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{1A8FB819-A7EB-4CCD-B4B2-93CB9E67EDB4}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B48-4060-8DEE-7FBFE31B506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{65D1CAF2-DF32-4473-8FD9-F1311A2DD9C5}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B48-4060-8DEE-7FBFE31B506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{5130E641-056E-4B04-BB22-05C3EC4C83B6}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B48-4060-8DEE-7FBFE31B506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{C19811CB-CEB8-4304-AB83-BB68D182140D}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B48-4060-8DEE-7FBFE31B50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CB48-4060-8DEE-7FBFE31B5069}"/>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幼児教育・保育の無償化等に</a:t>
          </a:r>
          <a:r>
            <a:rPr kumimoji="1" lang="ja-JP" altLang="en-US" sz="1300">
              <a:solidFill>
                <a:schemeClr val="tx1"/>
              </a:solidFill>
              <a:latin typeface="ＭＳ Ｐゴシック" panose="020B0600070205080204" pitchFamily="50" charset="-128"/>
              <a:ea typeface="ＭＳ Ｐゴシック" panose="020B0600070205080204" pitchFamily="50" charset="-128"/>
            </a:rPr>
            <a:t>より、基準財政需要額が増加</a:t>
          </a:r>
          <a:r>
            <a:rPr kumimoji="1" lang="ja-JP" altLang="en-US" sz="1300">
              <a:latin typeface="ＭＳ Ｐゴシック" panose="020B0600070205080204" pitchFamily="50" charset="-128"/>
              <a:ea typeface="ＭＳ Ｐゴシック" panose="020B0600070205080204" pitchFamily="50" charset="-128"/>
            </a:rPr>
            <a:t>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主要企業の業績向上による法人市民税の増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加により財政力がやや向上した。今後も歳入確保策を積極的に実施し、財政基盤の強化を図っていく。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主な要因は、普通交付税、地方消費税交付金の増加である。また、錦海塩田跡地ソーラーパネルの設備投資による固定資産税収入は減少したものの、市内主要企業の業績向上による法人市民税の増加により、市税が前年度水準を維持したことも上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今後は、固定資産税収が減価償却等により段階的に減少していくことが予想されるため、経常的経費の削減に努めていくとともに、新たな収入確保策にも積極的に取り組む。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58057</xdr:rowOff>
    </xdr:from>
    <xdr:to>
      <xdr:col>23</xdr:col>
      <xdr:colOff>133350</xdr:colOff>
      <xdr:row>58</xdr:row>
      <xdr:rowOff>89081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0021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89081</xdr:rowOff>
    </xdr:from>
    <xdr:to>
      <xdr:col>19</xdr:col>
      <xdr:colOff>133350</xdr:colOff>
      <xdr:row>59</xdr:row>
      <xdr:rowOff>24493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033181"/>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147683</xdr:rowOff>
    </xdr:from>
    <xdr:to>
      <xdr:col>15</xdr:col>
      <xdr:colOff>82550</xdr:colOff>
      <xdr:row>59</xdr:row>
      <xdr:rowOff>24493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0917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113212</xdr:rowOff>
    </xdr:from>
    <xdr:to>
      <xdr:col>11</xdr:col>
      <xdr:colOff>31750</xdr:colOff>
      <xdr:row>58</xdr:row>
      <xdr:rowOff>147683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5731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7257</xdr:rowOff>
    </xdr:from>
    <xdr:to>
      <xdr:col>23</xdr:col>
      <xdr:colOff>184150</xdr:colOff>
      <xdr:row>58</xdr:row>
      <xdr:rowOff>108857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99984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38281</xdr:rowOff>
    </xdr:from>
    <xdr:to>
      <xdr:col>19</xdr:col>
      <xdr:colOff>184150</xdr:colOff>
      <xdr:row>58</xdr:row>
      <xdr:rowOff>139881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150058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751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145143</xdr:rowOff>
    </xdr:from>
    <xdr:to>
      <xdr:col>15</xdr:col>
      <xdr:colOff>133350</xdr:colOff>
      <xdr:row>59</xdr:row>
      <xdr:rowOff>75293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85470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96883</xdr:rowOff>
    </xdr:from>
    <xdr:to>
      <xdr:col>11</xdr:col>
      <xdr:colOff>82550</xdr:colOff>
      <xdr:row>59</xdr:row>
      <xdr:rowOff>27033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37210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62412</xdr:rowOff>
    </xdr:from>
    <xdr:to>
      <xdr:col>7</xdr:col>
      <xdr:colOff>31750</xdr:colOff>
      <xdr:row>58</xdr:row>
      <xdr:rowOff>164012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2739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人件費、物件費及び維持補修費の合計額の人口</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当たりの金額は、類似団体平均を下回っている。しかしながら、令和２年度は、会計年度任用職員制度開始による人件費の増加と委託料の増加により前年度に引き続き増加した。今後はコスト削減に努め、人口規模に応じた効率的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11506</xdr:rowOff>
    </xdr:from>
    <xdr:to>
      <xdr:col>23</xdr:col>
      <xdr:colOff>133350</xdr:colOff>
      <xdr:row>83</xdr:row>
      <xdr:rowOff>70340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41856"/>
          <a:ext cx="838200" cy="5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11009</xdr:rowOff>
    </xdr:from>
    <xdr:to>
      <xdr:col>19</xdr:col>
      <xdr:colOff>133350</xdr:colOff>
      <xdr:row>83</xdr:row>
      <xdr:rowOff>11506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41359"/>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161641</xdr:rowOff>
    </xdr:from>
    <xdr:to>
      <xdr:col>15</xdr:col>
      <xdr:colOff>82550</xdr:colOff>
      <xdr:row>83</xdr:row>
      <xdr:rowOff>11009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20541"/>
          <a:ext cx="889000" cy="2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158459</xdr:rowOff>
    </xdr:from>
    <xdr:to>
      <xdr:col>11</xdr:col>
      <xdr:colOff>31750</xdr:colOff>
      <xdr:row>82</xdr:row>
      <xdr:rowOff>161641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17359"/>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19540</xdr:rowOff>
    </xdr:from>
    <xdr:to>
      <xdr:col>23</xdr:col>
      <xdr:colOff>184150</xdr:colOff>
      <xdr:row>83</xdr:row>
      <xdr:rowOff>121140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36067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132156</xdr:rowOff>
    </xdr:from>
    <xdr:to>
      <xdr:col>19</xdr:col>
      <xdr:colOff>184150</xdr:colOff>
      <xdr:row>83</xdr:row>
      <xdr:rowOff>62306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9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72483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5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131659</xdr:rowOff>
    </xdr:from>
    <xdr:to>
      <xdr:col>15</xdr:col>
      <xdr:colOff>133350</xdr:colOff>
      <xdr:row>83</xdr:row>
      <xdr:rowOff>61809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9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71986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5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110841</xdr:rowOff>
    </xdr:from>
    <xdr:to>
      <xdr:col>11</xdr:col>
      <xdr:colOff>82550</xdr:colOff>
      <xdr:row>83</xdr:row>
      <xdr:rowOff>40991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51168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3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107659</xdr:rowOff>
    </xdr:from>
    <xdr:to>
      <xdr:col>7</xdr:col>
      <xdr:colOff>31750</xdr:colOff>
      <xdr:row>83</xdr:row>
      <xdr:rowOff>37809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47986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3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合併する前から継続して類似団体を下回っている。今後も全体に占める人件費の割合を考慮しながら適正管理に努める。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111277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015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111277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556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53823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441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84</xdr:row>
      <xdr:rowOff>42334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522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合併後、集中改革プランに基づき普通会計一般職員の削減を行ってきたが、ここ数年は業務の高度化、専門家に対応するため職員数は増加している。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当市では、普通会計職員に消防職員や公立保育園・幼稚園の職員を含むため、類似団体の平均よりも大きい数値をなっている。今後、業務委託や施設の民営化を具体化し、職員数の抑制を図る。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52251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1913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155908</xdr:rowOff>
    </xdr:from>
    <xdr:to>
      <xdr:col>77</xdr:col>
      <xdr:colOff>44450</xdr:colOff>
      <xdr:row>63</xdr:row>
      <xdr:rowOff>17780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85808"/>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115691</xdr:rowOff>
    </xdr:from>
    <xdr:to>
      <xdr:col>72</xdr:col>
      <xdr:colOff>203200</xdr:colOff>
      <xdr:row>62</xdr:row>
      <xdr:rowOff>155908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4559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105349</xdr:rowOff>
    </xdr:from>
    <xdr:to>
      <xdr:col>68</xdr:col>
      <xdr:colOff>152400</xdr:colOff>
      <xdr:row>62</xdr:row>
      <xdr:rowOff>115691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352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1451</xdr:rowOff>
    </xdr:from>
    <xdr:to>
      <xdr:col>81</xdr:col>
      <xdr:colOff>95250</xdr:colOff>
      <xdr:row>63</xdr:row>
      <xdr:rowOff>103051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144978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105108</xdr:rowOff>
    </xdr:from>
    <xdr:to>
      <xdr:col>73</xdr:col>
      <xdr:colOff>44450</xdr:colOff>
      <xdr:row>63</xdr:row>
      <xdr:rowOff>35258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20035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2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64891</xdr:rowOff>
    </xdr:from>
    <xdr:to>
      <xdr:col>68</xdr:col>
      <xdr:colOff>203200</xdr:colOff>
      <xdr:row>62</xdr:row>
      <xdr:rowOff>166491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151268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54549</xdr:rowOff>
    </xdr:from>
    <xdr:to>
      <xdr:col>64</xdr:col>
      <xdr:colOff>152400</xdr:colOff>
      <xdr:row>62</xdr:row>
      <xdr:rowOff>156149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140926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ポイント改善している。主な要因は、標準税収入額等が増加したことが挙げられる。今後、</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駅前整備事業や小学校施設整備事業等の多額の借入が予定されているが、事業の平準化や見直し、普通交付税への算入率の高い市債の活用、繰上償還等により、実質公債費</a:t>
          </a:r>
          <a:r>
            <a:rPr kumimoji="1" lang="ja-JP" altLang="en-US" sz="1300">
              <a:solidFill>
                <a:srgbClr val="FF0000"/>
              </a:solidFill>
              <a:latin typeface="ＭＳ Ｐゴシック" panose="020B0600070205080204" pitchFamily="50" charset="-128"/>
              <a:ea typeface="ＭＳ Ｐゴシック" panose="020B0600070205080204" pitchFamily="50" charset="-128"/>
            </a:rPr>
            <a:t>比</a:t>
          </a:r>
          <a:r>
            <a:rPr kumimoji="1" lang="ja-JP" altLang="en-US" sz="1300">
              <a:latin typeface="ＭＳ Ｐゴシック" panose="020B0600070205080204" pitchFamily="50" charset="-128"/>
              <a:ea typeface="ＭＳ Ｐゴシック" panose="020B0600070205080204" pitchFamily="50" charset="-128"/>
            </a:rPr>
            <a:t>率の抑制に努めていく。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28046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5359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28046</xdr:rowOff>
    </xdr:from>
    <xdr:to>
      <xdr:col>77</xdr:col>
      <xdr:colOff>44450</xdr:colOff>
      <xdr:row>37</xdr:row>
      <xdr:rowOff>40111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7169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40111</xdr:rowOff>
    </xdr:from>
    <xdr:to>
      <xdr:col>72</xdr:col>
      <xdr:colOff>203200</xdr:colOff>
      <xdr:row>37</xdr:row>
      <xdr:rowOff>50165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8376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50165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817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148696</xdr:rowOff>
    </xdr:from>
    <xdr:to>
      <xdr:col>77</xdr:col>
      <xdr:colOff>95250</xdr:colOff>
      <xdr:row>37</xdr:row>
      <xdr:rowOff>78846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160761</xdr:rowOff>
    </xdr:from>
    <xdr:to>
      <xdr:col>73</xdr:col>
      <xdr:colOff>44450</xdr:colOff>
      <xdr:row>37</xdr:row>
      <xdr:rowOff>90911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75688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85742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改善している。主な要因は、標準財政規模と充当可能財源が増加したことが挙げられる。今後、大型投資的事業の実施が見込まれ、その財源として多額の起債を予定しているため、財源確保に努めるとともに、普通交付税への算入率の高い市債を活用するなど、将来負担を意識した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115951</xdr:rowOff>
    </xdr:from>
    <xdr:to>
      <xdr:col>81</xdr:col>
      <xdr:colOff>44450</xdr:colOff>
      <xdr:row>14</xdr:row>
      <xdr:rowOff>134048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1625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105495</xdr:rowOff>
    </xdr:from>
    <xdr:to>
      <xdr:col>77</xdr:col>
      <xdr:colOff>44450</xdr:colOff>
      <xdr:row>14</xdr:row>
      <xdr:rowOff>134048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505795"/>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105495</xdr:rowOff>
    </xdr:from>
    <xdr:to>
      <xdr:col>72</xdr:col>
      <xdr:colOff>203200</xdr:colOff>
      <xdr:row>14</xdr:row>
      <xdr:rowOff>143701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0579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143701</xdr:rowOff>
    </xdr:from>
    <xdr:to>
      <xdr:col>68</xdr:col>
      <xdr:colOff>152400</xdr:colOff>
      <xdr:row>14</xdr:row>
      <xdr:rowOff>146918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4400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65151</xdr:rowOff>
    </xdr:from>
    <xdr:to>
      <xdr:col>81</xdr:col>
      <xdr:colOff>95250</xdr:colOff>
      <xdr:row>14</xdr:row>
      <xdr:rowOff>166751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81678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1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83248</xdr:rowOff>
    </xdr:from>
    <xdr:to>
      <xdr:col>77</xdr:col>
      <xdr:colOff>95250</xdr:colOff>
      <xdr:row>15</xdr:row>
      <xdr:rowOff>13398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23575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5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54695</xdr:rowOff>
    </xdr:from>
    <xdr:to>
      <xdr:col>73</xdr:col>
      <xdr:colOff>44450</xdr:colOff>
      <xdr:row>14</xdr:row>
      <xdr:rowOff>156295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166472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92901</xdr:rowOff>
    </xdr:from>
    <xdr:to>
      <xdr:col>68</xdr:col>
      <xdr:colOff>203200</xdr:colOff>
      <xdr:row>15</xdr:row>
      <xdr:rowOff>23051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33228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6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96118</xdr:rowOff>
    </xdr:from>
    <xdr:to>
      <xdr:col>64</xdr:col>
      <xdr:colOff>152400</xdr:colOff>
      <xdr:row>15</xdr:row>
      <xdr:rowOff>26268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36445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6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した。主な要因は、会計年度任用職員制度の開始が挙げられる。過年度より依然として類似団体の平均よりもやや高い水準にあるため、今後も適正な定数管理に取り組み、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会計年度任用職員制度による影響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今後も、歳入確保につながる施策には投資しつつ、同時に各種業務の最適化やコスト削減を行っていく。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575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8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98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63500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9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xdr:rowOff>
    </xdr:from>
    <xdr:to>
      <xdr:col>65</xdr:col>
      <xdr:colOff>53975</xdr:colOff>
      <xdr:row>18</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ポイント改善した。主な要因は、新型コロナウイルス感染症の影響による医療費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が挙げられる。今後も少子高齢化</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対策に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係る経費、医療費等の増額が見込まれることから、事業内容を精査し、財政を圧迫する上昇傾向に歯止めをかけるよう努める。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120650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その他には、繰出金、維持補修費、出資金、積立金を集計している。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年度は、普通交付税、地方消費税交付金等の増により、前年度より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21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3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補助費等に係る経常収支比率は、普通交付税、地方消費税交付金等の増により前年度より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ポイント改善した。今後も基準外繰出しの抑制や各種団体補助金の見直しを実施し、財政運営の適正化に努める。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61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70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75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120142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075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公債費については、類似団体の平均を</a:t>
          </a:r>
          <a:r>
            <a:rPr kumimoji="1" lang="ja-JP" altLang="en-US" sz="1300">
              <a:solidFill>
                <a:schemeClr val="tx1"/>
              </a:solidFill>
              <a:latin typeface="ＭＳ Ｐゴシック" panose="020B0600070205080204" pitchFamily="50" charset="-128"/>
              <a:ea typeface="ＭＳ Ｐゴシック" panose="020B0600070205080204" pitchFamily="50" charset="-128"/>
            </a:rPr>
            <a:t>下回っている</a:t>
          </a:r>
          <a:r>
            <a:rPr kumimoji="1" lang="ja-JP" altLang="en-US" sz="1300">
              <a:latin typeface="ＭＳ Ｐゴシック" panose="020B0600070205080204" pitchFamily="50" charset="-128"/>
              <a:ea typeface="ＭＳ Ｐゴシック" panose="020B0600070205080204" pitchFamily="50" charset="-128"/>
            </a:rPr>
            <a:t>が、前年度より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ポイント増加した。今後も学校教育施設整備などの大規模事業に対する市債の発行を予定しており、繰上償還等により将来負担軽減に努める。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799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113665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799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113665</xdr:rowOff>
    </xdr:from>
    <xdr:to>
      <xdr:col>15</xdr:col>
      <xdr:colOff>98425</xdr:colOff>
      <xdr:row>74</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009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106045</xdr:rowOff>
    </xdr:from>
    <xdr:to>
      <xdr:col>11</xdr:col>
      <xdr:colOff>9525</xdr:colOff>
      <xdr:row>74</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793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64770</xdr:rowOff>
    </xdr:from>
    <xdr:to>
      <xdr:col>24</xdr:col>
      <xdr:colOff>76200</xdr:colOff>
      <xdr:row>74</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144797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62865</xdr:rowOff>
    </xdr:from>
    <xdr:to>
      <xdr:col>15</xdr:col>
      <xdr:colOff>149225</xdr:colOff>
      <xdr:row>74</xdr:row>
      <xdr:rowOff>164465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3192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55245</xdr:rowOff>
    </xdr:from>
    <xdr:to>
      <xdr:col>6</xdr:col>
      <xdr:colOff>171450</xdr:colOff>
      <xdr:row>74</xdr:row>
      <xdr:rowOff>156845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167022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税収の増加等により類似団体の平均と比較して良好な状態にあるが、今後は、錦海塩田跡地ソーラーパネルや市内主要企業の設備投資等の償却資産に係る固定資産税が減価償却により年々減少し、一般財源の減少による財政の硬直化が見込まれることから、引き続き財政の健全化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8874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76</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377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76</xdr:row>
      <xdr:rowOff>44704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788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75</xdr:row>
      <xdr:rowOff>124714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139971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4024</xdr:rowOff>
    </xdr:from>
    <xdr:to>
      <xdr:col>29</xdr:col>
      <xdr:colOff>127000</xdr:colOff>
      <xdr:row>18</xdr:row>
      <xdr:rowOff>113447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7749"/>
          <a:ext cx="647700" cy="10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113447</xdr:rowOff>
    </xdr:from>
    <xdr:to>
      <xdr:col>26</xdr:col>
      <xdr:colOff>50800</xdr:colOff>
      <xdr:row>18</xdr:row>
      <xdr:rowOff>125900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47172"/>
          <a:ext cx="698500" cy="1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125454</xdr:rowOff>
    </xdr:from>
    <xdr:to>
      <xdr:col>22</xdr:col>
      <xdr:colOff>114300</xdr:colOff>
      <xdr:row>18</xdr:row>
      <xdr:rowOff>125900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59179"/>
          <a:ext cx="698500" cy="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125454</xdr:rowOff>
    </xdr:from>
    <xdr:to>
      <xdr:col>18</xdr:col>
      <xdr:colOff>177800</xdr:colOff>
      <xdr:row>18</xdr:row>
      <xdr:rowOff>168714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9179"/>
          <a:ext cx="698500" cy="4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124674</xdr:rowOff>
    </xdr:from>
    <xdr:to>
      <xdr:col>29</xdr:col>
      <xdr:colOff>177800</xdr:colOff>
      <xdr:row>18</xdr:row>
      <xdr:rowOff>54824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96751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62647</xdr:rowOff>
    </xdr:from>
    <xdr:to>
      <xdr:col>26</xdr:col>
      <xdr:colOff>101600</xdr:colOff>
      <xdr:row>18</xdr:row>
      <xdr:rowOff>164247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149024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75100</xdr:rowOff>
    </xdr:from>
    <xdr:to>
      <xdr:col>22</xdr:col>
      <xdr:colOff>165100</xdr:colOff>
      <xdr:row>19</xdr:row>
      <xdr:rowOff>5250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161477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74654</xdr:rowOff>
    </xdr:from>
    <xdr:to>
      <xdr:col>19</xdr:col>
      <xdr:colOff>38100</xdr:colOff>
      <xdr:row>19</xdr:row>
      <xdr:rowOff>4804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117914</xdr:rowOff>
    </xdr:from>
    <xdr:to>
      <xdr:col>15</xdr:col>
      <xdr:colOff>101600</xdr:colOff>
      <xdr:row>19</xdr:row>
      <xdr:rowOff>48064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32841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342619</xdr:rowOff>
    </xdr:from>
    <xdr:to>
      <xdr:col>29</xdr:col>
      <xdr:colOff>127000</xdr:colOff>
      <xdr:row>38</xdr:row>
      <xdr:rowOff>6478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67319"/>
          <a:ext cx="647700" cy="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6478</xdr:rowOff>
    </xdr:from>
    <xdr:to>
      <xdr:col>26</xdr:col>
      <xdr:colOff>50800</xdr:colOff>
      <xdr:row>38</xdr:row>
      <xdr:rowOff>13805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4078"/>
          <a:ext cx="698500" cy="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324590</xdr:rowOff>
    </xdr:from>
    <xdr:to>
      <xdr:col>22</xdr:col>
      <xdr:colOff>114300</xdr:colOff>
      <xdr:row>38</xdr:row>
      <xdr:rowOff>13805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49290"/>
          <a:ext cx="698500" cy="32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324590</xdr:rowOff>
    </xdr:from>
    <xdr:to>
      <xdr:col>18</xdr:col>
      <xdr:colOff>177800</xdr:colOff>
      <xdr:row>37</xdr:row>
      <xdr:rowOff>335979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49290"/>
          <a:ext cx="698500" cy="1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291819</xdr:rowOff>
    </xdr:from>
    <xdr:to>
      <xdr:col>29</xdr:col>
      <xdr:colOff>177800</xdr:colOff>
      <xdr:row>38</xdr:row>
      <xdr:rowOff>50519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1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263896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8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298578</xdr:rowOff>
    </xdr:from>
    <xdr:to>
      <xdr:col>26</xdr:col>
      <xdr:colOff>101600</xdr:colOff>
      <xdr:row>38</xdr:row>
      <xdr:rowOff>57278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42055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9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305905</xdr:rowOff>
    </xdr:from>
    <xdr:to>
      <xdr:col>22</xdr:col>
      <xdr:colOff>165100</xdr:colOff>
      <xdr:row>38</xdr:row>
      <xdr:rowOff>64605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49382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1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273790</xdr:rowOff>
    </xdr:from>
    <xdr:to>
      <xdr:col>19</xdr:col>
      <xdr:colOff>38100</xdr:colOff>
      <xdr:row>38</xdr:row>
      <xdr:rowOff>32490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9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42667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6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285179</xdr:rowOff>
    </xdr:from>
    <xdr:to>
      <xdr:col>15</xdr:col>
      <xdr:colOff>101600</xdr:colOff>
      <xdr:row>38</xdr:row>
      <xdr:rowOff>43879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28656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19761</xdr:rowOff>
    </xdr:from>
    <xdr:to>
      <xdr:col>24</xdr:col>
      <xdr:colOff>63500</xdr:colOff>
      <xdr:row>36</xdr:row>
      <xdr:rowOff>59026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20511"/>
          <a:ext cx="838200" cy="2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56686</xdr:rowOff>
    </xdr:from>
    <xdr:to>
      <xdr:col>19</xdr:col>
      <xdr:colOff>177800</xdr:colOff>
      <xdr:row>36</xdr:row>
      <xdr:rowOff>59026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28886"/>
          <a:ext cx="8890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56686</xdr:rowOff>
    </xdr:from>
    <xdr:to>
      <xdr:col>15</xdr:col>
      <xdr:colOff>50800</xdr:colOff>
      <xdr:row>36</xdr:row>
      <xdr:rowOff>60060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28886"/>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60060</xdr:rowOff>
    </xdr:from>
    <xdr:to>
      <xdr:col>10</xdr:col>
      <xdr:colOff>114300</xdr:colOff>
      <xdr:row>36</xdr:row>
      <xdr:rowOff>78598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2260"/>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140411</xdr:rowOff>
    </xdr:from>
    <xdr:to>
      <xdr:col>24</xdr:col>
      <xdr:colOff>114300</xdr:colOff>
      <xdr:row>35</xdr:row>
      <xdr:rowOff>70561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163288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2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8226</xdr:rowOff>
    </xdr:from>
    <xdr:to>
      <xdr:col>20</xdr:col>
      <xdr:colOff>38100</xdr:colOff>
      <xdr:row>36</xdr:row>
      <xdr:rowOff>109826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100953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5886</xdr:rowOff>
    </xdr:from>
    <xdr:to>
      <xdr:col>15</xdr:col>
      <xdr:colOff>101600</xdr:colOff>
      <xdr:row>36</xdr:row>
      <xdr:rowOff>107486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98613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9260</xdr:rowOff>
    </xdr:from>
    <xdr:to>
      <xdr:col>10</xdr:col>
      <xdr:colOff>165100</xdr:colOff>
      <xdr:row>36</xdr:row>
      <xdr:rowOff>110860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101987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7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27798</xdr:rowOff>
    </xdr:from>
    <xdr:to>
      <xdr:col>6</xdr:col>
      <xdr:colOff>38100</xdr:colOff>
      <xdr:row>36</xdr:row>
      <xdr:rowOff>129398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9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120525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25309</xdr:rowOff>
    </xdr:from>
    <xdr:to>
      <xdr:col>24</xdr:col>
      <xdr:colOff>63500</xdr:colOff>
      <xdr:row>58</xdr:row>
      <xdr:rowOff>39338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69409"/>
          <a:ext cx="8382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39338</xdr:rowOff>
    </xdr:from>
    <xdr:to>
      <xdr:col>19</xdr:col>
      <xdr:colOff>177800</xdr:colOff>
      <xdr:row>58</xdr:row>
      <xdr:rowOff>46324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3438"/>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46324</xdr:rowOff>
    </xdr:from>
    <xdr:to>
      <xdr:col>15</xdr:col>
      <xdr:colOff>50800</xdr:colOff>
      <xdr:row>58</xdr:row>
      <xdr:rowOff>65614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90424"/>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63136</xdr:rowOff>
    </xdr:from>
    <xdr:to>
      <xdr:col>10</xdr:col>
      <xdr:colOff>114300</xdr:colOff>
      <xdr:row>58</xdr:row>
      <xdr:rowOff>65614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07236"/>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145959</xdr:rowOff>
    </xdr:from>
    <xdr:to>
      <xdr:col>24</xdr:col>
      <xdr:colOff>114300</xdr:colOff>
      <xdr:row>58</xdr:row>
      <xdr:rowOff>76109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159988</xdr:rowOff>
    </xdr:from>
    <xdr:to>
      <xdr:col>20</xdr:col>
      <xdr:colOff>38100</xdr:colOff>
      <xdr:row>58</xdr:row>
      <xdr:rowOff>90138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81265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166974</xdr:rowOff>
    </xdr:from>
    <xdr:to>
      <xdr:col>15</xdr:col>
      <xdr:colOff>101600</xdr:colOff>
      <xdr:row>58</xdr:row>
      <xdr:rowOff>97124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88251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3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14814</xdr:rowOff>
    </xdr:from>
    <xdr:to>
      <xdr:col>10</xdr:col>
      <xdr:colOff>165100</xdr:colOff>
      <xdr:row>58</xdr:row>
      <xdr:rowOff>116414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107541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5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12336</xdr:rowOff>
    </xdr:from>
    <xdr:to>
      <xdr:col>6</xdr:col>
      <xdr:colOff>38100</xdr:colOff>
      <xdr:row>58</xdr:row>
      <xdr:rowOff>113936</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105063</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163874</xdr:rowOff>
    </xdr:from>
    <xdr:to>
      <xdr:col>24</xdr:col>
      <xdr:colOff>63500</xdr:colOff>
      <xdr:row>78</xdr:row>
      <xdr:rowOff>164788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3697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117887</xdr:rowOff>
    </xdr:from>
    <xdr:to>
      <xdr:col>19</xdr:col>
      <xdr:colOff>177800</xdr:colOff>
      <xdr:row>78</xdr:row>
      <xdr:rowOff>164788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90987"/>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117887</xdr:rowOff>
    </xdr:from>
    <xdr:to>
      <xdr:col>15</xdr:col>
      <xdr:colOff>50800</xdr:colOff>
      <xdr:row>78</xdr:row>
      <xdr:rowOff>162140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90987"/>
          <a:ext cx="889000" cy="4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161550</xdr:rowOff>
    </xdr:from>
    <xdr:to>
      <xdr:col>10</xdr:col>
      <xdr:colOff>114300</xdr:colOff>
      <xdr:row>78</xdr:row>
      <xdr:rowOff>162140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34650"/>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113074</xdr:rowOff>
    </xdr:from>
    <xdr:to>
      <xdr:col>24</xdr:col>
      <xdr:colOff>114300</xdr:colOff>
      <xdr:row>79</xdr:row>
      <xdr:rowOff>43224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28001</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113988</xdr:rowOff>
    </xdr:from>
    <xdr:to>
      <xdr:col>20</xdr:col>
      <xdr:colOff>38100</xdr:colOff>
      <xdr:row>79</xdr:row>
      <xdr:rowOff>44138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35265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67087</xdr:rowOff>
    </xdr:from>
    <xdr:to>
      <xdr:col>15</xdr:col>
      <xdr:colOff>101600</xdr:colOff>
      <xdr:row>78</xdr:row>
      <xdr:rowOff>168687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159814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3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111340</xdr:rowOff>
    </xdr:from>
    <xdr:to>
      <xdr:col>10</xdr:col>
      <xdr:colOff>165100</xdr:colOff>
      <xdr:row>79</xdr:row>
      <xdr:rowOff>41490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32617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7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110750</xdr:rowOff>
    </xdr:from>
    <xdr:to>
      <xdr:col>6</xdr:col>
      <xdr:colOff>38100</xdr:colOff>
      <xdr:row>79</xdr:row>
      <xdr:rowOff>40900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32027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151600</xdr:rowOff>
    </xdr:from>
    <xdr:to>
      <xdr:col>24</xdr:col>
      <xdr:colOff>63500</xdr:colOff>
      <xdr:row>98</xdr:row>
      <xdr:rowOff>21273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82250"/>
          <a:ext cx="8382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21273</xdr:rowOff>
    </xdr:from>
    <xdr:to>
      <xdr:col>19</xdr:col>
      <xdr:colOff>177800</xdr:colOff>
      <xdr:row>98</xdr:row>
      <xdr:rowOff>58280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23373"/>
          <a:ext cx="889000" cy="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53023</xdr:rowOff>
    </xdr:from>
    <xdr:to>
      <xdr:col>15</xdr:col>
      <xdr:colOff>50800</xdr:colOff>
      <xdr:row>98</xdr:row>
      <xdr:rowOff>58280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85512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53023</xdr:rowOff>
    </xdr:from>
    <xdr:to>
      <xdr:col>10</xdr:col>
      <xdr:colOff>114300</xdr:colOff>
      <xdr:row>98</xdr:row>
      <xdr:rowOff>93904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55123"/>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100800</xdr:rowOff>
    </xdr:from>
    <xdr:to>
      <xdr:col>24</xdr:col>
      <xdr:colOff>114300</xdr:colOff>
      <xdr:row>98</xdr:row>
      <xdr:rowOff>30950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79227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141923</xdr:rowOff>
    </xdr:from>
    <xdr:to>
      <xdr:col>20</xdr:col>
      <xdr:colOff>38100</xdr:colOff>
      <xdr:row>98</xdr:row>
      <xdr:rowOff>72073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63200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7480</xdr:rowOff>
    </xdr:from>
    <xdr:to>
      <xdr:col>15</xdr:col>
      <xdr:colOff>101600</xdr:colOff>
      <xdr:row>98</xdr:row>
      <xdr:rowOff>109080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100207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2223</xdr:rowOff>
    </xdr:from>
    <xdr:to>
      <xdr:col>10</xdr:col>
      <xdr:colOff>165100</xdr:colOff>
      <xdr:row>98</xdr:row>
      <xdr:rowOff>103823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94950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43104</xdr:rowOff>
    </xdr:from>
    <xdr:to>
      <xdr:col>6</xdr:col>
      <xdr:colOff>38100</xdr:colOff>
      <xdr:row>98</xdr:row>
      <xdr:rowOff>144704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135831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124655</xdr:rowOff>
    </xdr:from>
    <xdr:to>
      <xdr:col>55</xdr:col>
      <xdr:colOff>0</xdr:colOff>
      <xdr:row>38</xdr:row>
      <xdr:rowOff>128381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96855"/>
          <a:ext cx="838200" cy="34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128381</xdr:rowOff>
    </xdr:from>
    <xdr:to>
      <xdr:col>50</xdr:col>
      <xdr:colOff>114300</xdr:colOff>
      <xdr:row>38</xdr:row>
      <xdr:rowOff>161558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643481"/>
          <a:ext cx="889000" cy="3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161558</xdr:rowOff>
    </xdr:from>
    <xdr:to>
      <xdr:col>45</xdr:col>
      <xdr:colOff>177800</xdr:colOff>
      <xdr:row>38</xdr:row>
      <xdr:rowOff>164719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76658"/>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161286</xdr:rowOff>
    </xdr:from>
    <xdr:to>
      <xdr:col>41</xdr:col>
      <xdr:colOff>50800</xdr:colOff>
      <xdr:row>38</xdr:row>
      <xdr:rowOff>164719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76386"/>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73855</xdr:rowOff>
    </xdr:from>
    <xdr:to>
      <xdr:col>55</xdr:col>
      <xdr:colOff>50800</xdr:colOff>
      <xdr:row>37</xdr:row>
      <xdr:rowOff>4005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160232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77581</xdr:rowOff>
    </xdr:from>
    <xdr:to>
      <xdr:col>50</xdr:col>
      <xdr:colOff>165100</xdr:colOff>
      <xdr:row>39</xdr:row>
      <xdr:rowOff>7731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170308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8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110758</xdr:rowOff>
    </xdr:from>
    <xdr:to>
      <xdr:col>46</xdr:col>
      <xdr:colOff>38100</xdr:colOff>
      <xdr:row>39</xdr:row>
      <xdr:rowOff>40908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32035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113919</xdr:rowOff>
    </xdr:from>
    <xdr:to>
      <xdr:col>41</xdr:col>
      <xdr:colOff>101600</xdr:colOff>
      <xdr:row>39</xdr:row>
      <xdr:rowOff>44069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35196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110486</xdr:rowOff>
    </xdr:from>
    <xdr:to>
      <xdr:col>36</xdr:col>
      <xdr:colOff>165100</xdr:colOff>
      <xdr:row>39</xdr:row>
      <xdr:rowOff>40636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31763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1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22826</xdr:rowOff>
    </xdr:from>
    <xdr:to>
      <xdr:col>55</xdr:col>
      <xdr:colOff>0</xdr:colOff>
      <xdr:row>56</xdr:row>
      <xdr:rowOff>121325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24026"/>
          <a:ext cx="838200" cy="9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121325</xdr:rowOff>
    </xdr:from>
    <xdr:to>
      <xdr:col>50</xdr:col>
      <xdr:colOff>114300</xdr:colOff>
      <xdr:row>57</xdr:row>
      <xdr:rowOff>32199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22525"/>
          <a:ext cx="889000" cy="8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166469</xdr:rowOff>
    </xdr:from>
    <xdr:to>
      <xdr:col>45</xdr:col>
      <xdr:colOff>177800</xdr:colOff>
      <xdr:row>57</xdr:row>
      <xdr:rowOff>32199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67669"/>
          <a:ext cx="889000" cy="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166469</xdr:rowOff>
    </xdr:from>
    <xdr:to>
      <xdr:col>41</xdr:col>
      <xdr:colOff>50800</xdr:colOff>
      <xdr:row>57</xdr:row>
      <xdr:rowOff>97514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67669"/>
          <a:ext cx="889000" cy="10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143476</xdr:rowOff>
    </xdr:from>
    <xdr:to>
      <xdr:col>55</xdr:col>
      <xdr:colOff>50800</xdr:colOff>
      <xdr:row>56</xdr:row>
      <xdr:rowOff>73626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166353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70525</xdr:rowOff>
    </xdr:from>
    <xdr:to>
      <xdr:col>50</xdr:col>
      <xdr:colOff>165100</xdr:colOff>
      <xdr:row>57</xdr:row>
      <xdr:rowOff>675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152849</xdr:rowOff>
    </xdr:from>
    <xdr:to>
      <xdr:col>46</xdr:col>
      <xdr:colOff>38100</xdr:colOff>
      <xdr:row>57</xdr:row>
      <xdr:rowOff>82999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74126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115669</xdr:rowOff>
    </xdr:from>
    <xdr:to>
      <xdr:col>41</xdr:col>
      <xdr:colOff>101600</xdr:colOff>
      <xdr:row>57</xdr:row>
      <xdr:rowOff>45819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36946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0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46714</xdr:rowOff>
    </xdr:from>
    <xdr:to>
      <xdr:col>36</xdr:col>
      <xdr:colOff>165100</xdr:colOff>
      <xdr:row>57</xdr:row>
      <xdr:rowOff>148314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139441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151030</xdr:rowOff>
    </xdr:from>
    <xdr:to>
      <xdr:col>55</xdr:col>
      <xdr:colOff>0</xdr:colOff>
      <xdr:row>78</xdr:row>
      <xdr:rowOff>1964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52680"/>
          <a:ext cx="8382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151030</xdr:rowOff>
    </xdr:from>
    <xdr:to>
      <xdr:col>50</xdr:col>
      <xdr:colOff>114300</xdr:colOff>
      <xdr:row>78</xdr:row>
      <xdr:rowOff>92160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52680"/>
          <a:ext cx="889000" cy="1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92160</xdr:rowOff>
    </xdr:from>
    <xdr:to>
      <xdr:col>45</xdr:col>
      <xdr:colOff>177800</xdr:colOff>
      <xdr:row>78</xdr:row>
      <xdr:rowOff>93924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65260"/>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93924</xdr:rowOff>
    </xdr:from>
    <xdr:to>
      <xdr:col>41</xdr:col>
      <xdr:colOff>50800</xdr:colOff>
      <xdr:row>78</xdr:row>
      <xdr:rowOff>125701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67024"/>
          <a:ext cx="889000" cy="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122614</xdr:rowOff>
    </xdr:from>
    <xdr:to>
      <xdr:col>55</xdr:col>
      <xdr:colOff>50800</xdr:colOff>
      <xdr:row>78</xdr:row>
      <xdr:rowOff>52764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2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101041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100230</xdr:rowOff>
    </xdr:from>
    <xdr:to>
      <xdr:col>50</xdr:col>
      <xdr:colOff>165100</xdr:colOff>
      <xdr:row>78</xdr:row>
      <xdr:rowOff>30380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21507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3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41360</xdr:rowOff>
    </xdr:from>
    <xdr:to>
      <xdr:col>46</xdr:col>
      <xdr:colOff>38100</xdr:colOff>
      <xdr:row>78</xdr:row>
      <xdr:rowOff>142960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134087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0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43124</xdr:rowOff>
    </xdr:from>
    <xdr:to>
      <xdr:col>41</xdr:col>
      <xdr:colOff>101600</xdr:colOff>
      <xdr:row>78</xdr:row>
      <xdr:rowOff>144724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135851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0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74901</xdr:rowOff>
    </xdr:from>
    <xdr:to>
      <xdr:col>36</xdr:col>
      <xdr:colOff>165100</xdr:colOff>
      <xdr:row>79</xdr:row>
      <xdr:rowOff>5051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167628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18901</xdr:rowOff>
    </xdr:from>
    <xdr:to>
      <xdr:col>55</xdr:col>
      <xdr:colOff>0</xdr:colOff>
      <xdr:row>96</xdr:row>
      <xdr:rowOff>17083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06651"/>
          <a:ext cx="838200" cy="1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17083</xdr:rowOff>
    </xdr:from>
    <xdr:to>
      <xdr:col>50</xdr:col>
      <xdr:colOff>114300</xdr:colOff>
      <xdr:row>96</xdr:row>
      <xdr:rowOff>85381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76283"/>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163311</xdr:rowOff>
    </xdr:from>
    <xdr:to>
      <xdr:col>45</xdr:col>
      <xdr:colOff>177800</xdr:colOff>
      <xdr:row>96</xdr:row>
      <xdr:rowOff>85381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51061"/>
          <a:ext cx="889000" cy="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163311</xdr:rowOff>
    </xdr:from>
    <xdr:to>
      <xdr:col>41</xdr:col>
      <xdr:colOff>50800</xdr:colOff>
      <xdr:row>97</xdr:row>
      <xdr:rowOff>64022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51061"/>
          <a:ext cx="889000" cy="24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139551</xdr:rowOff>
    </xdr:from>
    <xdr:to>
      <xdr:col>55</xdr:col>
      <xdr:colOff>50800</xdr:colOff>
      <xdr:row>95</xdr:row>
      <xdr:rowOff>69701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162428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0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137733</xdr:rowOff>
    </xdr:from>
    <xdr:to>
      <xdr:col>50</xdr:col>
      <xdr:colOff>165100</xdr:colOff>
      <xdr:row>96</xdr:row>
      <xdr:rowOff>67883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84410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34581</xdr:rowOff>
    </xdr:from>
    <xdr:to>
      <xdr:col>46</xdr:col>
      <xdr:colOff>38100</xdr:colOff>
      <xdr:row>96</xdr:row>
      <xdr:rowOff>136181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152708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6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112511</xdr:rowOff>
    </xdr:from>
    <xdr:to>
      <xdr:col>41</xdr:col>
      <xdr:colOff>101600</xdr:colOff>
      <xdr:row>96</xdr:row>
      <xdr:rowOff>42661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59188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13222</xdr:rowOff>
    </xdr:from>
    <xdr:to>
      <xdr:col>36</xdr:col>
      <xdr:colOff>165100</xdr:colOff>
      <xdr:row>97</xdr:row>
      <xdr:rowOff>114822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105949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3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41504</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8054"/>
          <a:ext cx="8382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33185</xdr:rowOff>
    </xdr:from>
    <xdr:to>
      <xdr:col>81</xdr:col>
      <xdr:colOff>50800</xdr:colOff>
      <xdr:row>39</xdr:row>
      <xdr:rowOff>41504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9735"/>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33185</xdr:rowOff>
    </xdr:from>
    <xdr:to>
      <xdr:col>76</xdr:col>
      <xdr:colOff>114300</xdr:colOff>
      <xdr:row>39</xdr:row>
      <xdr:rowOff>39891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19735"/>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39891</xdr:rowOff>
    </xdr:from>
    <xdr:to>
      <xdr:col>71</xdr:col>
      <xdr:colOff>177800</xdr:colOff>
      <xdr:row>39</xdr:row>
      <xdr:rowOff>43764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6441"/>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162154</xdr:rowOff>
    </xdr:from>
    <xdr:to>
      <xdr:col>81</xdr:col>
      <xdr:colOff>101600</xdr:colOff>
      <xdr:row>39</xdr:row>
      <xdr:rowOff>92304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83431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153835</xdr:rowOff>
    </xdr:from>
    <xdr:to>
      <xdr:col>76</xdr:col>
      <xdr:colOff>165100</xdr:colOff>
      <xdr:row>39</xdr:row>
      <xdr:rowOff>83985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75112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1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160541</xdr:rowOff>
    </xdr:from>
    <xdr:to>
      <xdr:col>72</xdr:col>
      <xdr:colOff>38100</xdr:colOff>
      <xdr:row>39</xdr:row>
      <xdr:rowOff>90691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81818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164414</xdr:rowOff>
    </xdr:from>
    <xdr:to>
      <xdr:col>67</xdr:col>
      <xdr:colOff>101600</xdr:colOff>
      <xdr:row>39</xdr:row>
      <xdr:rowOff>94564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85691</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64653</xdr:rowOff>
    </xdr:from>
    <xdr:to>
      <xdr:col>85</xdr:col>
      <xdr:colOff>127000</xdr:colOff>
      <xdr:row>78</xdr:row>
      <xdr:rowOff>117095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37753"/>
          <a:ext cx="838200" cy="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117095</xdr:rowOff>
    </xdr:from>
    <xdr:to>
      <xdr:col>81</xdr:col>
      <xdr:colOff>50800</xdr:colOff>
      <xdr:row>78</xdr:row>
      <xdr:rowOff>129073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90195"/>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122183</xdr:rowOff>
    </xdr:from>
    <xdr:to>
      <xdr:col>76</xdr:col>
      <xdr:colOff>114300</xdr:colOff>
      <xdr:row>78</xdr:row>
      <xdr:rowOff>129073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95283"/>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122183</xdr:rowOff>
    </xdr:from>
    <xdr:to>
      <xdr:col>71</xdr:col>
      <xdr:colOff>177800</xdr:colOff>
      <xdr:row>78</xdr:row>
      <xdr:rowOff>130311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95283"/>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13853</xdr:rowOff>
    </xdr:from>
    <xdr:to>
      <xdr:col>85</xdr:col>
      <xdr:colOff>177800</xdr:colOff>
      <xdr:row>78</xdr:row>
      <xdr:rowOff>115453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8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66295</xdr:rowOff>
    </xdr:from>
    <xdr:to>
      <xdr:col>81</xdr:col>
      <xdr:colOff>101600</xdr:colOff>
      <xdr:row>78</xdr:row>
      <xdr:rowOff>167895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159022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78273</xdr:rowOff>
    </xdr:from>
    <xdr:to>
      <xdr:col>76</xdr:col>
      <xdr:colOff>165100</xdr:colOff>
      <xdr:row>79</xdr:row>
      <xdr:rowOff>8423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171000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4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71383</xdr:rowOff>
    </xdr:from>
    <xdr:to>
      <xdr:col>72</xdr:col>
      <xdr:colOff>38100</xdr:colOff>
      <xdr:row>79</xdr:row>
      <xdr:rowOff>1533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4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164110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79511</xdr:rowOff>
    </xdr:from>
    <xdr:to>
      <xdr:col>67</xdr:col>
      <xdr:colOff>101600</xdr:colOff>
      <xdr:row>79</xdr:row>
      <xdr:rowOff>9661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788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171270</xdr:rowOff>
    </xdr:from>
    <xdr:to>
      <xdr:col>85</xdr:col>
      <xdr:colOff>127000</xdr:colOff>
      <xdr:row>98</xdr:row>
      <xdr:rowOff>55435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01920"/>
          <a:ext cx="8382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171270</xdr:rowOff>
    </xdr:from>
    <xdr:to>
      <xdr:col>81</xdr:col>
      <xdr:colOff>50800</xdr:colOff>
      <xdr:row>98</xdr:row>
      <xdr:rowOff>45889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01920"/>
          <a:ext cx="889000" cy="4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45889</xdr:rowOff>
    </xdr:from>
    <xdr:to>
      <xdr:col>76</xdr:col>
      <xdr:colOff>114300</xdr:colOff>
      <xdr:row>98</xdr:row>
      <xdr:rowOff>80121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7989"/>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40534</xdr:rowOff>
    </xdr:from>
    <xdr:to>
      <xdr:col>71</xdr:col>
      <xdr:colOff>177800</xdr:colOff>
      <xdr:row>98</xdr:row>
      <xdr:rowOff>80121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42634"/>
          <a:ext cx="889000" cy="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4635</xdr:rowOff>
    </xdr:from>
    <xdr:to>
      <xdr:col>85</xdr:col>
      <xdr:colOff>177800</xdr:colOff>
      <xdr:row>98</xdr:row>
      <xdr:rowOff>106235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135462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120470</xdr:rowOff>
    </xdr:from>
    <xdr:to>
      <xdr:col>81</xdr:col>
      <xdr:colOff>101600</xdr:colOff>
      <xdr:row>98</xdr:row>
      <xdr:rowOff>50620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67147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166539</xdr:rowOff>
    </xdr:from>
    <xdr:to>
      <xdr:col>76</xdr:col>
      <xdr:colOff>165100</xdr:colOff>
      <xdr:row>98</xdr:row>
      <xdr:rowOff>96689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113216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29321</xdr:rowOff>
    </xdr:from>
    <xdr:to>
      <xdr:col>72</xdr:col>
      <xdr:colOff>38100</xdr:colOff>
      <xdr:row>98</xdr:row>
      <xdr:rowOff>130921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147448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161184</xdr:rowOff>
    </xdr:from>
    <xdr:to>
      <xdr:col>67</xdr:col>
      <xdr:colOff>101600</xdr:colOff>
      <xdr:row>98</xdr:row>
      <xdr:rowOff>91334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107861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6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134214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620614"/>
          <a:ext cx="1269" cy="1110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80891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134214</xdr:rowOff>
    </xdr:from>
    <xdr:to>
      <xdr:col>116</xdr:col>
      <xdr:colOff>152400</xdr:colOff>
      <xdr:row>32</xdr:row>
      <xdr:rowOff>134214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62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134214</xdr:rowOff>
    </xdr:from>
    <xdr:to>
      <xdr:col>116</xdr:col>
      <xdr:colOff>63500</xdr:colOff>
      <xdr:row>34</xdr:row>
      <xdr:rowOff>11227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620614"/>
          <a:ext cx="8382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165854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9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15977</xdr:rowOff>
    </xdr:from>
    <xdr:to>
      <xdr:col>116</xdr:col>
      <xdr:colOff>114300</xdr:colOff>
      <xdr:row>38</xdr:row>
      <xdr:rowOff>117577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131242</xdr:rowOff>
    </xdr:from>
    <xdr:to>
      <xdr:col>111</xdr:col>
      <xdr:colOff>177800</xdr:colOff>
      <xdr:row>34</xdr:row>
      <xdr:rowOff>11227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5446192"/>
          <a:ext cx="8890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68517</xdr:rowOff>
    </xdr:from>
    <xdr:to>
      <xdr:col>112</xdr:col>
      <xdr:colOff>38100</xdr:colOff>
      <xdr:row>38</xdr:row>
      <xdr:rowOff>170117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161244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26581</xdr:rowOff>
    </xdr:from>
    <xdr:to>
      <xdr:col>107</xdr:col>
      <xdr:colOff>50800</xdr:colOff>
      <xdr:row>31</xdr:row>
      <xdr:rowOff>131242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341531"/>
          <a:ext cx="889000" cy="1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74841</xdr:rowOff>
    </xdr:from>
    <xdr:to>
      <xdr:col>107</xdr:col>
      <xdr:colOff>101600</xdr:colOff>
      <xdr:row>39</xdr:row>
      <xdr:rowOff>4991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167568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26581</xdr:rowOff>
    </xdr:from>
    <xdr:to>
      <xdr:col>102</xdr:col>
      <xdr:colOff>114300</xdr:colOff>
      <xdr:row>31</xdr:row>
      <xdr:rowOff>54204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341531"/>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82461</xdr:rowOff>
    </xdr:from>
    <xdr:to>
      <xdr:col>102</xdr:col>
      <xdr:colOff>165100</xdr:colOff>
      <xdr:row>39</xdr:row>
      <xdr:rowOff>12611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3738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90881</xdr:rowOff>
    </xdr:from>
    <xdr:to>
      <xdr:col>98</xdr:col>
      <xdr:colOff>38100</xdr:colOff>
      <xdr:row>39</xdr:row>
      <xdr:rowOff>21031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12158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83414</xdr:rowOff>
    </xdr:from>
    <xdr:to>
      <xdr:col>116</xdr:col>
      <xdr:colOff>114300</xdr:colOff>
      <xdr:row>33</xdr:row>
      <xdr:rowOff>13564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5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36441</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52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131877</xdr:rowOff>
    </xdr:from>
    <xdr:to>
      <xdr:col>112</xdr:col>
      <xdr:colOff>38100</xdr:colOff>
      <xdr:row>34</xdr:row>
      <xdr:rowOff>62027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7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78554</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5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80442</xdr:rowOff>
    </xdr:from>
    <xdr:to>
      <xdr:col>107</xdr:col>
      <xdr:colOff>101600</xdr:colOff>
      <xdr:row>32</xdr:row>
      <xdr:rowOff>10592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3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27119</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17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147231</xdr:rowOff>
    </xdr:from>
    <xdr:to>
      <xdr:col>102</xdr:col>
      <xdr:colOff>165100</xdr:colOff>
      <xdr:row>31</xdr:row>
      <xdr:rowOff>77381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2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93908</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0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3404</xdr:rowOff>
    </xdr:from>
    <xdr:to>
      <xdr:col>98</xdr:col>
      <xdr:colOff>38100</xdr:colOff>
      <xdr:row>31</xdr:row>
      <xdr:rowOff>105004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31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121531</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0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86551</xdr:rowOff>
    </xdr:from>
    <xdr:to>
      <xdr:col>116</xdr:col>
      <xdr:colOff>63500</xdr:colOff>
      <xdr:row>59</xdr:row>
      <xdr:rowOff>86909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202101"/>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86909</xdr:rowOff>
    </xdr:from>
    <xdr:to>
      <xdr:col>111</xdr:col>
      <xdr:colOff>177800</xdr:colOff>
      <xdr:row>59</xdr:row>
      <xdr:rowOff>87465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202459"/>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87465</xdr:rowOff>
    </xdr:from>
    <xdr:to>
      <xdr:col>107</xdr:col>
      <xdr:colOff>50800</xdr:colOff>
      <xdr:row>59</xdr:row>
      <xdr:rowOff>88020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203015"/>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87905</xdr:rowOff>
    </xdr:from>
    <xdr:to>
      <xdr:col>102</xdr:col>
      <xdr:colOff>114300</xdr:colOff>
      <xdr:row>59</xdr:row>
      <xdr:rowOff>88020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0345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35751</xdr:rowOff>
    </xdr:from>
    <xdr:to>
      <xdr:col>116</xdr:col>
      <xdr:colOff>114300</xdr:colOff>
      <xdr:row>59</xdr:row>
      <xdr:rowOff>137351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122128</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66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36109</xdr:rowOff>
    </xdr:from>
    <xdr:to>
      <xdr:col>112</xdr:col>
      <xdr:colOff>38100</xdr:colOff>
      <xdr:row>59</xdr:row>
      <xdr:rowOff>137709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128836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244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36665</xdr:rowOff>
    </xdr:from>
    <xdr:to>
      <xdr:col>107</xdr:col>
      <xdr:colOff>101600</xdr:colOff>
      <xdr:row>59</xdr:row>
      <xdr:rowOff>138265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129392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24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37220</xdr:rowOff>
    </xdr:from>
    <xdr:to>
      <xdr:col>102</xdr:col>
      <xdr:colOff>165100</xdr:colOff>
      <xdr:row>59</xdr:row>
      <xdr:rowOff>138820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129947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24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37105</xdr:rowOff>
    </xdr:from>
    <xdr:to>
      <xdr:col>98</xdr:col>
      <xdr:colOff>38100</xdr:colOff>
      <xdr:row>59</xdr:row>
      <xdr:rowOff>138705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129832</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24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87103</xdr:rowOff>
    </xdr:from>
    <xdr:to>
      <xdr:col>116</xdr:col>
      <xdr:colOff>63500</xdr:colOff>
      <xdr:row>76</xdr:row>
      <xdr:rowOff>115621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17303"/>
          <a:ext cx="8382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115621</xdr:rowOff>
    </xdr:from>
    <xdr:to>
      <xdr:col>111</xdr:col>
      <xdr:colOff>177800</xdr:colOff>
      <xdr:row>76</xdr:row>
      <xdr:rowOff>132747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45821"/>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130632</xdr:rowOff>
    </xdr:from>
    <xdr:to>
      <xdr:col>107</xdr:col>
      <xdr:colOff>50800</xdr:colOff>
      <xdr:row>76</xdr:row>
      <xdr:rowOff>132747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989382"/>
          <a:ext cx="889000" cy="17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130632</xdr:rowOff>
    </xdr:from>
    <xdr:to>
      <xdr:col>102</xdr:col>
      <xdr:colOff>114300</xdr:colOff>
      <xdr:row>76</xdr:row>
      <xdr:rowOff>36430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89382"/>
          <a:ext cx="889000" cy="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36303</xdr:rowOff>
    </xdr:from>
    <xdr:to>
      <xdr:col>116</xdr:col>
      <xdr:colOff>114300</xdr:colOff>
      <xdr:row>76</xdr:row>
      <xdr:rowOff>137903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14730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64821</xdr:rowOff>
    </xdr:from>
    <xdr:to>
      <xdr:col>112</xdr:col>
      <xdr:colOff>38100</xdr:colOff>
      <xdr:row>76</xdr:row>
      <xdr:rowOff>166421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157548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81947</xdr:rowOff>
    </xdr:from>
    <xdr:to>
      <xdr:col>107</xdr:col>
      <xdr:colOff>101600</xdr:colOff>
      <xdr:row>77</xdr:row>
      <xdr:rowOff>12097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3224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79832</xdr:rowOff>
    </xdr:from>
    <xdr:to>
      <xdr:col>102</xdr:col>
      <xdr:colOff>165100</xdr:colOff>
      <xdr:row>76</xdr:row>
      <xdr:rowOff>9982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3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157080</xdr:rowOff>
    </xdr:from>
    <xdr:to>
      <xdr:col>98</xdr:col>
      <xdr:colOff>38100</xdr:colOff>
      <xdr:row>76</xdr:row>
      <xdr:rowOff>87230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78357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人件費、普通建設事業費、普通建設事業費（うち更新整備）、投資及び出資金、積立金を除き、類似団体の平均を下回っている。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普通建設事業費及び普通建設事業費（うち更新整備）については、保育園施設整備事業や小学校施設整備事業等により前年度より増加しており、類似団体との比較では平均を上回っている。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投資・出資金は、水道事業へ及び下水道事業に対する出資金が増加したことで決算額も増加しており、</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類似団体平均を大きく上回っている。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積立金は、山鳥毛里帰り基金や財政調整基金の積み立てが減ったため、前年度より減少している。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47689</xdr:rowOff>
    </xdr:from>
    <xdr:to>
      <xdr:col>24</xdr:col>
      <xdr:colOff>63500</xdr:colOff>
      <xdr:row>36</xdr:row>
      <xdr:rowOff>86170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9889"/>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xdr:rowOff>
    </xdr:from>
    <xdr:to>
      <xdr:col>19</xdr:col>
      <xdr:colOff>177800</xdr:colOff>
      <xdr:row>36</xdr:row>
      <xdr:rowOff>47689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1598"/>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xdr:rowOff>
    </xdr:from>
    <xdr:to>
      <xdr:col>15</xdr:col>
      <xdr:colOff>50800</xdr:colOff>
      <xdr:row>36</xdr:row>
      <xdr:rowOff>30353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1598"/>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148082</xdr:rowOff>
    </xdr:from>
    <xdr:to>
      <xdr:col>10</xdr:col>
      <xdr:colOff>114300</xdr:colOff>
      <xdr:row>36</xdr:row>
      <xdr:rowOff>30353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883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35370</xdr:rowOff>
    </xdr:from>
    <xdr:to>
      <xdr:col>24</xdr:col>
      <xdr:colOff>114300</xdr:colOff>
      <xdr:row>36</xdr:row>
      <xdr:rowOff>136970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168339</xdr:rowOff>
    </xdr:from>
    <xdr:to>
      <xdr:col>20</xdr:col>
      <xdr:colOff>38100</xdr:colOff>
      <xdr:row>36</xdr:row>
      <xdr:rowOff>98489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89616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130048</xdr:rowOff>
    </xdr:from>
    <xdr:to>
      <xdr:col>15</xdr:col>
      <xdr:colOff>101600</xdr:colOff>
      <xdr:row>36</xdr:row>
      <xdr:rowOff>60198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51325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151003</xdr:rowOff>
    </xdr:from>
    <xdr:to>
      <xdr:col>10</xdr:col>
      <xdr:colOff>165100</xdr:colOff>
      <xdr:row>36</xdr:row>
      <xdr:rowOff>81153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72280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97282</xdr:rowOff>
    </xdr:from>
    <xdr:to>
      <xdr:col>6</xdr:col>
      <xdr:colOff>38100</xdr:colOff>
      <xdr:row>36</xdr:row>
      <xdr:rowOff>27432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18559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144538</xdr:rowOff>
    </xdr:from>
    <xdr:to>
      <xdr:col>24</xdr:col>
      <xdr:colOff>63500</xdr:colOff>
      <xdr:row>58</xdr:row>
      <xdr:rowOff>117773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7188"/>
          <a:ext cx="838200" cy="14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117773</xdr:rowOff>
    </xdr:from>
    <xdr:to>
      <xdr:col>19</xdr:col>
      <xdr:colOff>177800</xdr:colOff>
      <xdr:row>58</xdr:row>
      <xdr:rowOff>158586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1873"/>
          <a:ext cx="8890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152301</xdr:rowOff>
    </xdr:from>
    <xdr:to>
      <xdr:col>15</xdr:col>
      <xdr:colOff>50800</xdr:colOff>
      <xdr:row>58</xdr:row>
      <xdr:rowOff>158586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96401"/>
          <a:ext cx="889000" cy="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136256</xdr:rowOff>
    </xdr:from>
    <xdr:to>
      <xdr:col>10</xdr:col>
      <xdr:colOff>114300</xdr:colOff>
      <xdr:row>58</xdr:row>
      <xdr:rowOff>152301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0356"/>
          <a:ext cx="889000" cy="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93738</xdr:rowOff>
    </xdr:from>
    <xdr:to>
      <xdr:col>24</xdr:col>
      <xdr:colOff>114300</xdr:colOff>
      <xdr:row>58</xdr:row>
      <xdr:rowOff>23888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66973</xdr:rowOff>
    </xdr:from>
    <xdr:to>
      <xdr:col>20</xdr:col>
      <xdr:colOff>38100</xdr:colOff>
      <xdr:row>58</xdr:row>
      <xdr:rowOff>168573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159700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107786</xdr:rowOff>
    </xdr:from>
    <xdr:to>
      <xdr:col>15</xdr:col>
      <xdr:colOff>101600</xdr:colOff>
      <xdr:row>59</xdr:row>
      <xdr:rowOff>37936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29063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101501</xdr:rowOff>
    </xdr:from>
    <xdr:to>
      <xdr:col>10</xdr:col>
      <xdr:colOff>165100</xdr:colOff>
      <xdr:row>59</xdr:row>
      <xdr:rowOff>31651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22778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85456</xdr:rowOff>
    </xdr:from>
    <xdr:to>
      <xdr:col>6</xdr:col>
      <xdr:colOff>38100</xdr:colOff>
      <xdr:row>59</xdr:row>
      <xdr:rowOff>15606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6733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156978</xdr:rowOff>
    </xdr:from>
    <xdr:to>
      <xdr:col>24</xdr:col>
      <xdr:colOff>63500</xdr:colOff>
      <xdr:row>77</xdr:row>
      <xdr:rowOff>73242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7178"/>
          <a:ext cx="838200" cy="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73242</xdr:rowOff>
    </xdr:from>
    <xdr:to>
      <xdr:col>19</xdr:col>
      <xdr:colOff>177800</xdr:colOff>
      <xdr:row>77</xdr:row>
      <xdr:rowOff>111620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4892"/>
          <a:ext cx="889000" cy="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106891</xdr:rowOff>
    </xdr:from>
    <xdr:to>
      <xdr:col>15</xdr:col>
      <xdr:colOff>50800</xdr:colOff>
      <xdr:row>77</xdr:row>
      <xdr:rowOff>111620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08541"/>
          <a:ext cx="889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106891</xdr:rowOff>
    </xdr:from>
    <xdr:to>
      <xdr:col>10</xdr:col>
      <xdr:colOff>114300</xdr:colOff>
      <xdr:row>77</xdr:row>
      <xdr:rowOff>154961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08541"/>
          <a:ext cx="8890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106178</xdr:rowOff>
    </xdr:from>
    <xdr:to>
      <xdr:col>24</xdr:col>
      <xdr:colOff>114300</xdr:colOff>
      <xdr:row>77</xdr:row>
      <xdr:rowOff>36328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84605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22442</xdr:rowOff>
    </xdr:from>
    <xdr:to>
      <xdr:col>20</xdr:col>
      <xdr:colOff>38100</xdr:colOff>
      <xdr:row>77</xdr:row>
      <xdr:rowOff>124042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115169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60820</xdr:rowOff>
    </xdr:from>
    <xdr:to>
      <xdr:col>15</xdr:col>
      <xdr:colOff>101600</xdr:colOff>
      <xdr:row>77</xdr:row>
      <xdr:rowOff>162420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153547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56091</xdr:rowOff>
    </xdr:from>
    <xdr:to>
      <xdr:col>10</xdr:col>
      <xdr:colOff>165100</xdr:colOff>
      <xdr:row>77</xdr:row>
      <xdr:rowOff>157691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148818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104161</xdr:rowOff>
    </xdr:from>
    <xdr:to>
      <xdr:col>6</xdr:col>
      <xdr:colOff>38100</xdr:colOff>
      <xdr:row>78</xdr:row>
      <xdr:rowOff>34311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25438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169625</xdr:rowOff>
    </xdr:from>
    <xdr:to>
      <xdr:col>24</xdr:col>
      <xdr:colOff>63500</xdr:colOff>
      <xdr:row>96</xdr:row>
      <xdr:rowOff>26020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57375"/>
          <a:ext cx="8382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37624</xdr:rowOff>
    </xdr:from>
    <xdr:to>
      <xdr:col>19</xdr:col>
      <xdr:colOff>177800</xdr:colOff>
      <xdr:row>95</xdr:row>
      <xdr:rowOff>169625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25374"/>
          <a:ext cx="889000" cy="1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37624</xdr:rowOff>
    </xdr:from>
    <xdr:to>
      <xdr:col>15</xdr:col>
      <xdr:colOff>50800</xdr:colOff>
      <xdr:row>95</xdr:row>
      <xdr:rowOff>38953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25374"/>
          <a:ext cx="8890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38953</xdr:rowOff>
    </xdr:from>
    <xdr:to>
      <xdr:col>10</xdr:col>
      <xdr:colOff>114300</xdr:colOff>
      <xdr:row>95</xdr:row>
      <xdr:rowOff>78685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26703"/>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146670</xdr:rowOff>
    </xdr:from>
    <xdr:to>
      <xdr:col>24</xdr:col>
      <xdr:colOff>114300</xdr:colOff>
      <xdr:row>96</xdr:row>
      <xdr:rowOff>76820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125097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118825</xdr:rowOff>
    </xdr:from>
    <xdr:to>
      <xdr:col>20</xdr:col>
      <xdr:colOff>38100</xdr:colOff>
      <xdr:row>96</xdr:row>
      <xdr:rowOff>48975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65502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158274</xdr:rowOff>
    </xdr:from>
    <xdr:to>
      <xdr:col>15</xdr:col>
      <xdr:colOff>101600</xdr:colOff>
      <xdr:row>95</xdr:row>
      <xdr:rowOff>88424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104951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4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159603</xdr:rowOff>
    </xdr:from>
    <xdr:to>
      <xdr:col>10</xdr:col>
      <xdr:colOff>165100</xdr:colOff>
      <xdr:row>95</xdr:row>
      <xdr:rowOff>89753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106280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27885</xdr:rowOff>
    </xdr:from>
    <xdr:to>
      <xdr:col>6</xdr:col>
      <xdr:colOff>38100</xdr:colOff>
      <xdr:row>95</xdr:row>
      <xdr:rowOff>129485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146012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9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102798</xdr:rowOff>
    </xdr:from>
    <xdr:to>
      <xdr:col>55</xdr:col>
      <xdr:colOff>0</xdr:colOff>
      <xdr:row>38</xdr:row>
      <xdr:rowOff>103777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17898"/>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86795</xdr:rowOff>
    </xdr:from>
    <xdr:to>
      <xdr:col>50</xdr:col>
      <xdr:colOff>114300</xdr:colOff>
      <xdr:row>38</xdr:row>
      <xdr:rowOff>103777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01895"/>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83856</xdr:rowOff>
    </xdr:from>
    <xdr:to>
      <xdr:col>45</xdr:col>
      <xdr:colOff>177800</xdr:colOff>
      <xdr:row>38</xdr:row>
      <xdr:rowOff>86795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9895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83856</xdr:rowOff>
    </xdr:from>
    <xdr:to>
      <xdr:col>41</xdr:col>
      <xdr:colOff>50800</xdr:colOff>
      <xdr:row>38</xdr:row>
      <xdr:rowOff>85489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9895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51998</xdr:rowOff>
    </xdr:from>
    <xdr:to>
      <xdr:col>55</xdr:col>
      <xdr:colOff>50800</xdr:colOff>
      <xdr:row>38</xdr:row>
      <xdr:rowOff>153598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30425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52977</xdr:rowOff>
    </xdr:from>
    <xdr:to>
      <xdr:col>50</xdr:col>
      <xdr:colOff>165100</xdr:colOff>
      <xdr:row>38</xdr:row>
      <xdr:rowOff>154577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145704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35995</xdr:rowOff>
    </xdr:from>
    <xdr:to>
      <xdr:col>46</xdr:col>
      <xdr:colOff>38100</xdr:colOff>
      <xdr:row>38</xdr:row>
      <xdr:rowOff>137595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128722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3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33056</xdr:rowOff>
    </xdr:from>
    <xdr:to>
      <xdr:col>41</xdr:col>
      <xdr:colOff>101600</xdr:colOff>
      <xdr:row>38</xdr:row>
      <xdr:rowOff>134656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125783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34689</xdr:rowOff>
    </xdr:from>
    <xdr:to>
      <xdr:col>36</xdr:col>
      <xdr:colOff>165100</xdr:colOff>
      <xdr:row>38</xdr:row>
      <xdr:rowOff>136289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127416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72697</xdr:rowOff>
    </xdr:from>
    <xdr:to>
      <xdr:col>55</xdr:col>
      <xdr:colOff>0</xdr:colOff>
      <xdr:row>58</xdr:row>
      <xdr:rowOff>83268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16797"/>
          <a:ext cx="8382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80813</xdr:rowOff>
    </xdr:from>
    <xdr:to>
      <xdr:col>50</xdr:col>
      <xdr:colOff>114300</xdr:colOff>
      <xdr:row>58</xdr:row>
      <xdr:rowOff>83268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24913"/>
          <a:ext cx="8890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80813</xdr:rowOff>
    </xdr:from>
    <xdr:to>
      <xdr:col>45</xdr:col>
      <xdr:colOff>177800</xdr:colOff>
      <xdr:row>58</xdr:row>
      <xdr:rowOff>86729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24913"/>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80580</xdr:rowOff>
    </xdr:from>
    <xdr:to>
      <xdr:col>41</xdr:col>
      <xdr:colOff>50800</xdr:colOff>
      <xdr:row>58</xdr:row>
      <xdr:rowOff>86729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24680"/>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21897</xdr:rowOff>
    </xdr:from>
    <xdr:to>
      <xdr:col>55</xdr:col>
      <xdr:colOff>50800</xdr:colOff>
      <xdr:row>58</xdr:row>
      <xdr:rowOff>123497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108274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32468</xdr:rowOff>
    </xdr:from>
    <xdr:to>
      <xdr:col>50</xdr:col>
      <xdr:colOff>165100</xdr:colOff>
      <xdr:row>58</xdr:row>
      <xdr:rowOff>134068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125195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30013</xdr:rowOff>
    </xdr:from>
    <xdr:to>
      <xdr:col>46</xdr:col>
      <xdr:colOff>38100</xdr:colOff>
      <xdr:row>58</xdr:row>
      <xdr:rowOff>131613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122740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6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35929</xdr:rowOff>
    </xdr:from>
    <xdr:to>
      <xdr:col>41</xdr:col>
      <xdr:colOff>101600</xdr:colOff>
      <xdr:row>58</xdr:row>
      <xdr:rowOff>137529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128656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29780</xdr:rowOff>
    </xdr:from>
    <xdr:to>
      <xdr:col>36</xdr:col>
      <xdr:colOff>165100</xdr:colOff>
      <xdr:row>58</xdr:row>
      <xdr:rowOff>131380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122507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116069</xdr:rowOff>
    </xdr:from>
    <xdr:to>
      <xdr:col>55</xdr:col>
      <xdr:colOff>0</xdr:colOff>
      <xdr:row>78</xdr:row>
      <xdr:rowOff>6690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17719"/>
          <a:ext cx="8382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6690</xdr:rowOff>
    </xdr:from>
    <xdr:to>
      <xdr:col>50</xdr:col>
      <xdr:colOff>114300</xdr:colOff>
      <xdr:row>78</xdr:row>
      <xdr:rowOff>7226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79790"/>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131397</xdr:rowOff>
    </xdr:from>
    <xdr:to>
      <xdr:col>45</xdr:col>
      <xdr:colOff>177800</xdr:colOff>
      <xdr:row>78</xdr:row>
      <xdr:rowOff>7226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33047"/>
          <a:ext cx="889000" cy="4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128482</xdr:rowOff>
    </xdr:from>
    <xdr:to>
      <xdr:col>41</xdr:col>
      <xdr:colOff>50800</xdr:colOff>
      <xdr:row>77</xdr:row>
      <xdr:rowOff>131397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30132"/>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65269</xdr:rowOff>
    </xdr:from>
    <xdr:to>
      <xdr:col>55</xdr:col>
      <xdr:colOff>50800</xdr:colOff>
      <xdr:row>77</xdr:row>
      <xdr:rowOff>166869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151646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127340</xdr:rowOff>
    </xdr:from>
    <xdr:to>
      <xdr:col>50</xdr:col>
      <xdr:colOff>165100</xdr:colOff>
      <xdr:row>78</xdr:row>
      <xdr:rowOff>57490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48617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2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127876</xdr:rowOff>
    </xdr:from>
    <xdr:to>
      <xdr:col>46</xdr:col>
      <xdr:colOff>38100</xdr:colOff>
      <xdr:row>78</xdr:row>
      <xdr:rowOff>58026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49153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80597</xdr:rowOff>
    </xdr:from>
    <xdr:to>
      <xdr:col>41</xdr:col>
      <xdr:colOff>101600</xdr:colOff>
      <xdr:row>78</xdr:row>
      <xdr:rowOff>10747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7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77682</xdr:rowOff>
    </xdr:from>
    <xdr:to>
      <xdr:col>36</xdr:col>
      <xdr:colOff>165100</xdr:colOff>
      <xdr:row>78</xdr:row>
      <xdr:rowOff>7832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170409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7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111125</xdr:rowOff>
    </xdr:from>
    <xdr:to>
      <xdr:col>55</xdr:col>
      <xdr:colOff>0</xdr:colOff>
      <xdr:row>95</xdr:row>
      <xdr:rowOff>151228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398875"/>
          <a:ext cx="8382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151228</xdr:rowOff>
    </xdr:from>
    <xdr:to>
      <xdr:col>50</xdr:col>
      <xdr:colOff>114300</xdr:colOff>
      <xdr:row>95</xdr:row>
      <xdr:rowOff>168221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38978"/>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168221</xdr:rowOff>
    </xdr:from>
    <xdr:to>
      <xdr:col>45</xdr:col>
      <xdr:colOff>177800</xdr:colOff>
      <xdr:row>97</xdr:row>
      <xdr:rowOff>13796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55971"/>
          <a:ext cx="889000" cy="18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13796</xdr:rowOff>
    </xdr:from>
    <xdr:to>
      <xdr:col>41</xdr:col>
      <xdr:colOff>50800</xdr:colOff>
      <xdr:row>97</xdr:row>
      <xdr:rowOff>25977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44446"/>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60325</xdr:rowOff>
    </xdr:from>
    <xdr:to>
      <xdr:col>55</xdr:col>
      <xdr:colOff>50800</xdr:colOff>
      <xdr:row>95</xdr:row>
      <xdr:rowOff>161925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83202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100428</xdr:rowOff>
    </xdr:from>
    <xdr:to>
      <xdr:col>50</xdr:col>
      <xdr:colOff>165100</xdr:colOff>
      <xdr:row>96</xdr:row>
      <xdr:rowOff>30578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3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6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117421</xdr:rowOff>
    </xdr:from>
    <xdr:to>
      <xdr:col>46</xdr:col>
      <xdr:colOff>38100</xdr:colOff>
      <xdr:row>96</xdr:row>
      <xdr:rowOff>47571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64098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134446</xdr:rowOff>
    </xdr:from>
    <xdr:to>
      <xdr:col>41</xdr:col>
      <xdr:colOff>101600</xdr:colOff>
      <xdr:row>97</xdr:row>
      <xdr:rowOff>64596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55723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8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146627</xdr:rowOff>
    </xdr:from>
    <xdr:to>
      <xdr:col>36</xdr:col>
      <xdr:colOff>165100</xdr:colOff>
      <xdr:row>97</xdr:row>
      <xdr:rowOff>76777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0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67904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104153</xdr:rowOff>
    </xdr:from>
    <xdr:to>
      <xdr:col>85</xdr:col>
      <xdr:colOff>127000</xdr:colOff>
      <xdr:row>37</xdr:row>
      <xdr:rowOff>116432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47803"/>
          <a:ext cx="8382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99042</xdr:rowOff>
    </xdr:from>
    <xdr:to>
      <xdr:col>81</xdr:col>
      <xdr:colOff>50800</xdr:colOff>
      <xdr:row>37</xdr:row>
      <xdr:rowOff>116432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42692"/>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99042</xdr:rowOff>
    </xdr:from>
    <xdr:to>
      <xdr:col>76</xdr:col>
      <xdr:colOff>114300</xdr:colOff>
      <xdr:row>37</xdr:row>
      <xdr:rowOff>118669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42692"/>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118669</xdr:rowOff>
    </xdr:from>
    <xdr:to>
      <xdr:col>71</xdr:col>
      <xdr:colOff>177800</xdr:colOff>
      <xdr:row>37</xdr:row>
      <xdr:rowOff>161172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62319"/>
          <a:ext cx="889000" cy="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53353</xdr:rowOff>
    </xdr:from>
    <xdr:to>
      <xdr:col>85</xdr:col>
      <xdr:colOff>177800</xdr:colOff>
      <xdr:row>37</xdr:row>
      <xdr:rowOff>154953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31780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7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65632</xdr:rowOff>
    </xdr:from>
    <xdr:to>
      <xdr:col>81</xdr:col>
      <xdr:colOff>101600</xdr:colOff>
      <xdr:row>37</xdr:row>
      <xdr:rowOff>167232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158359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48242</xdr:rowOff>
    </xdr:from>
    <xdr:to>
      <xdr:col>76</xdr:col>
      <xdr:colOff>165100</xdr:colOff>
      <xdr:row>37</xdr:row>
      <xdr:rowOff>149842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140969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8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67869</xdr:rowOff>
    </xdr:from>
    <xdr:to>
      <xdr:col>72</xdr:col>
      <xdr:colOff>38100</xdr:colOff>
      <xdr:row>37</xdr:row>
      <xdr:rowOff>169469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160596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110372</xdr:rowOff>
    </xdr:from>
    <xdr:to>
      <xdr:col>67</xdr:col>
      <xdr:colOff>101600</xdr:colOff>
      <xdr:row>38</xdr:row>
      <xdr:rowOff>40522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31649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8308</xdr:rowOff>
    </xdr:from>
    <xdr:to>
      <xdr:col>85</xdr:col>
      <xdr:colOff>127000</xdr:colOff>
      <xdr:row>55</xdr:row>
      <xdr:rowOff>122158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38058"/>
          <a:ext cx="838200" cy="1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122158</xdr:rowOff>
    </xdr:from>
    <xdr:to>
      <xdr:col>81</xdr:col>
      <xdr:colOff>50800</xdr:colOff>
      <xdr:row>56</xdr:row>
      <xdr:rowOff>104747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51908"/>
          <a:ext cx="889000" cy="15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83662</xdr:rowOff>
    </xdr:from>
    <xdr:to>
      <xdr:col>76</xdr:col>
      <xdr:colOff>114300</xdr:colOff>
      <xdr:row>56</xdr:row>
      <xdr:rowOff>104747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84862"/>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83662</xdr:rowOff>
    </xdr:from>
    <xdr:to>
      <xdr:col>71</xdr:col>
      <xdr:colOff>177800</xdr:colOff>
      <xdr:row>56</xdr:row>
      <xdr:rowOff>137201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84862"/>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128958</xdr:rowOff>
    </xdr:from>
    <xdr:to>
      <xdr:col>85</xdr:col>
      <xdr:colOff>177800</xdr:colOff>
      <xdr:row>55</xdr:row>
      <xdr:rowOff>59108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8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151835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3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71358</xdr:rowOff>
    </xdr:from>
    <xdr:to>
      <xdr:col>81</xdr:col>
      <xdr:colOff>101600</xdr:colOff>
      <xdr:row>56</xdr:row>
      <xdr:rowOff>1508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18035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7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53947</xdr:rowOff>
    </xdr:from>
    <xdr:to>
      <xdr:col>76</xdr:col>
      <xdr:colOff>165100</xdr:colOff>
      <xdr:row>56</xdr:row>
      <xdr:rowOff>155547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146674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4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32862</xdr:rowOff>
    </xdr:from>
    <xdr:to>
      <xdr:col>72</xdr:col>
      <xdr:colOff>38100</xdr:colOff>
      <xdr:row>56</xdr:row>
      <xdr:rowOff>134462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150989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0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86401</xdr:rowOff>
    </xdr:from>
    <xdr:to>
      <xdr:col>67</xdr:col>
      <xdr:colOff>101600</xdr:colOff>
      <xdr:row>57</xdr:row>
      <xdr:rowOff>16551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8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41503</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6053"/>
          <a:ext cx="8382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33186</xdr:rowOff>
    </xdr:from>
    <xdr:to>
      <xdr:col>81</xdr:col>
      <xdr:colOff>50800</xdr:colOff>
      <xdr:row>79</xdr:row>
      <xdr:rowOff>41503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77736"/>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33186</xdr:rowOff>
    </xdr:from>
    <xdr:to>
      <xdr:col>76</xdr:col>
      <xdr:colOff>114300</xdr:colOff>
      <xdr:row>79</xdr:row>
      <xdr:rowOff>39891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77736"/>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39891</xdr:rowOff>
    </xdr:from>
    <xdr:to>
      <xdr:col>71</xdr:col>
      <xdr:colOff>177800</xdr:colOff>
      <xdr:row>79</xdr:row>
      <xdr:rowOff>43765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84441"/>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162153</xdr:rowOff>
    </xdr:from>
    <xdr:to>
      <xdr:col>81</xdr:col>
      <xdr:colOff>101600</xdr:colOff>
      <xdr:row>79</xdr:row>
      <xdr:rowOff>92303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83430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27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153836</xdr:rowOff>
    </xdr:from>
    <xdr:to>
      <xdr:col>76</xdr:col>
      <xdr:colOff>165100</xdr:colOff>
      <xdr:row>79</xdr:row>
      <xdr:rowOff>83986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75113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1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160541</xdr:rowOff>
    </xdr:from>
    <xdr:to>
      <xdr:col>72</xdr:col>
      <xdr:colOff>38100</xdr:colOff>
      <xdr:row>79</xdr:row>
      <xdr:rowOff>90691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81818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6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164415</xdr:rowOff>
    </xdr:from>
    <xdr:to>
      <xdr:col>67</xdr:col>
      <xdr:colOff>101600</xdr:colOff>
      <xdr:row>79</xdr:row>
      <xdr:rowOff>94565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85692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64653</xdr:rowOff>
    </xdr:from>
    <xdr:to>
      <xdr:col>85</xdr:col>
      <xdr:colOff>127000</xdr:colOff>
      <xdr:row>98</xdr:row>
      <xdr:rowOff>117095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66753"/>
          <a:ext cx="838200" cy="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117095</xdr:rowOff>
    </xdr:from>
    <xdr:to>
      <xdr:col>81</xdr:col>
      <xdr:colOff>50800</xdr:colOff>
      <xdr:row>98</xdr:row>
      <xdr:rowOff>129073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19195"/>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122183</xdr:rowOff>
    </xdr:from>
    <xdr:to>
      <xdr:col>76</xdr:col>
      <xdr:colOff>114300</xdr:colOff>
      <xdr:row>98</xdr:row>
      <xdr:rowOff>129073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24283"/>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122183</xdr:rowOff>
    </xdr:from>
    <xdr:to>
      <xdr:col>71</xdr:col>
      <xdr:colOff>177800</xdr:colOff>
      <xdr:row>98</xdr:row>
      <xdr:rowOff>130311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24283"/>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13853</xdr:rowOff>
    </xdr:from>
    <xdr:to>
      <xdr:col>85</xdr:col>
      <xdr:colOff>177800</xdr:colOff>
      <xdr:row>98</xdr:row>
      <xdr:rowOff>115453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66295</xdr:rowOff>
    </xdr:from>
    <xdr:to>
      <xdr:col>81</xdr:col>
      <xdr:colOff>101600</xdr:colOff>
      <xdr:row>98</xdr:row>
      <xdr:rowOff>167895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159022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78273</xdr:rowOff>
    </xdr:from>
    <xdr:to>
      <xdr:col>76</xdr:col>
      <xdr:colOff>165100</xdr:colOff>
      <xdr:row>99</xdr:row>
      <xdr:rowOff>8423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8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171000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7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71383</xdr:rowOff>
    </xdr:from>
    <xdr:to>
      <xdr:col>72</xdr:col>
      <xdr:colOff>38100</xdr:colOff>
      <xdr:row>99</xdr:row>
      <xdr:rowOff>1533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164110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79511</xdr:rowOff>
    </xdr:from>
    <xdr:to>
      <xdr:col>67</xdr:col>
      <xdr:colOff>101600</xdr:colOff>
      <xdr:row>99</xdr:row>
      <xdr:rowOff>9661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土木費、教育費除き、類似団体の平均を下回っている。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土木費は、下水道事業会計の任意の繰上償還に係る繰出額の増により増加している。</a:t>
          </a:r>
        </a:p>
        <a:p>
          <a:r>
            <a:rPr kumimoji="1" lang="ja-JP" altLang="en-US" sz="1300">
              <a:latin typeface="ＭＳ Ｐゴシック" panose="020B0600070205080204" pitchFamily="50" charset="-128"/>
              <a:ea typeface="ＭＳ Ｐゴシック" panose="020B0600070205080204" pitchFamily="50" charset="-128"/>
            </a:rPr>
            <a:t>教育費は、小学校校舎の長寿命化改修事業、</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スクール機器整備等により増加している。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今後も、各種事業の実施が見込まれているため、無駄を省き、限られた財源の中で効果的に事業を実施していく。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年度以降実質単年度収支は黒字であったが、一般会計の実質収支額が減少したことにより、平成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年度から実質単年度収支が赤字となった。令和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年度は、普通交付税の増額や市税の増収等により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実質単年度収支は黒字となった。財政調整基金残高は、収支不足のため取り崩したことにより、標準財政規模比は</a:t>
          </a:r>
          <a:r>
            <a:rPr kumimoji="1" lang="en-US" altLang="ja-JP" sz="1400">
              <a:latin typeface="ＭＳ ゴシック" pitchFamily="49" charset="-128"/>
              <a:ea typeface="ＭＳ ゴシック" pitchFamily="49" charset="-128"/>
            </a:rPr>
            <a:t>33.29%</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今後も、単年度の収支に応じた予算編成ができるよう財政運営の適正化に努め、自然災害発生等の緊急的な財源不足に備えるために標準財政規模比を</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％程度維持していく。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実質赤字となった会計はなかった。しかし、下水道事業、介護保険特別会計等は、一般会計からの繰出金に依存している。普通会計だけでなく、特別会計、事業会計における事業の見直しや受益者負担の適正化を行い、市全体として経営が健全なものとな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年度から始まった新規借入分等の償還額が、令和元年度に償還を終えた額を上回ったことにより増加した。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ＪＲ駅前整備事業、小学校施設整備事業等の財源として多額の起債を予定しているため、事業計画の平準化や見直し、普通交付税への算入率の高い市債の活用、繰上償還等により実質公債費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満期一括償還の市債については、平成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年度にすべて償還したため、現在は積立を行っていない。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充当可能財源等について、財政調整基金等を取り崩したため、特定の歳入見込額が減少し全体として前年度を下回った。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大型投資的事業の実施が見込まれ、その財源として多くの起債を予定しているため、財源確保に努めるとともに、普通交付税への算入率の高い市債を活用するなど、将来負担を意識した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岡山県瀬戸内市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年度は、塩田跡地の貸付料収入を積み立てる太陽のまち基金に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万円、応援寄附金を積み立てる応援基金に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万円積み立てたが、市債の償還のために減債基金を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億円、大規模な建設事業等の実施による財源不足を補うために財政調整基金を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万円を取り崩した。そのため、基金全体としては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特定目的基金については、目的達成に必要な額を的確に見極め、適正額を積み立てていく。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・まちづくり振興基金：市民の連携強化及び地域振興に資する事業</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・公共施設等再編整備基金：公共用又は公用に供する施設の再編及び整備の計画的な推進</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・太陽のまち基金：錦海塩田跡地等の維持保全及びまちの活性化を図るために必要な事業</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・教育施設等整備基金：学校教育及び社会教育等の施設、設備等の整備</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・応援基金：応援寄附金を財源として実施する事業</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・まちづくり振興基金：市民活動団体の支援や協働のまちづくりを推進するための事業及び広聴広報事務事業等の財源として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1,981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・公共施設等再編整備基金：公共施設長寿命化や集約化等の財源として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・太陽のまち基金：錦海塩田跡地等の維持保全事業及びまちづくり事業の財源として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3,059</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万円を取り崩したが、錦海塩田跡地の貸付料収入の積み立てが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6,749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万円あったため増加となった。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・教育施設等整備基金：教育情報機器の整備等の財源として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万円取り崩したことにより減少となった。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・応援基金：応援寄附を財源として実施する事業の財源として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万円を取り崩したが、応援寄附金の積み立てが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万円あったため増加となった。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・まちづくり振興基金：今後も市民活動団体の支援や協働のまちづくりのための事業の財源として充当していく。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・公共施設等再編整備基金：各計画に基づく公共施設の再編・整備には多額の費用が必要となるため、今後事業実施に必要な額を見定め、残高を確保していく。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・太陽のまち基金：令和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年度まで錦海塩田跡地の貸付料収入を全額積み立て、災害対応費用としての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億円の積み立てを除き、錦海塩田跡地の維持保全事業及びまちづくり事業の財源として充当していく。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・教育施設等整備基金：教育施設や情報機器の整備には多額の費用が必要となるため、今後事業実施に必要な額を見定め、残高を確保していく。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・応援基金：ふるさと納税制度を活用し、効果的に寄附の拡大を図っていくとともに、目的に沿った事業を積極的に実施していく。</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項の規定に基づく積立てや運用益により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万円積み立てたものの、大規模な建設事業等の実施による財源不足を補うために財政調整基金を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割程度を目処に積み立てることとする。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市債の繰上償還等の財源を確保するため。適正額を積み立てることとする。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8EB566C-1F58-4715-A625-E7426829A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2FE2E93-30ED-4CD0-B3FA-F9D135A47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50F1A84-BB62-46D8-B270-1EA115B2580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0342CD1-E04B-4C15-B217-80C361F841D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06E9B3D-54F5-4DF5-9FC6-287FE8769A4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6190C78-D148-4DDF-9599-946FCCE3CDE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488970F-5968-4F0B-BFDC-DE0B4C2BD1B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E8BD3AA-D80C-4A01-945B-FFFC155951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C1A876C-537F-48E0-BF79-BD2F6F758A9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B3ABA5B-94F8-44F2-A6CC-6976B0E8C02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4F706F2-2308-4104-82AE-E7998F26987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BFF62CC-84EA-4EDD-86DB-FCD4DE8EAAF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7790511-9FF3-4639-A05B-3F0107B08B8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9980CA3-8FC3-4A0E-A2A9-291F749149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848BCD2-10FE-4B9D-8B5E-6F2EFEF092D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17FB278-8987-481F-B7FE-7CD28293DCD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A4695BE-04A9-4F36-84DB-07E3CA89D1B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211ABF8-B450-412A-A023-61DE4639840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D0FD01-D29A-4F02-A3F8-5EE4FCDF6E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EFE60B8-4A31-4856-B5BF-005314A9AD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35207FC-2AEC-41F3-8A4F-C2037A6A597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F3E7949-5F33-491A-BAC4-4DC3A174972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CA498C9-E939-472D-8F15-B72D1FB52A7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7184C7B-EED3-4167-A33A-CA7BE8305E6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3993B40-9E9C-415E-BFB5-2223BF03D30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65A1E6C-6242-42D6-9AB5-5DEEFF6652F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98F2A97-C136-4254-8EC7-C265069075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D6BE3F3-0DF4-450B-8BEA-C2F89571F7F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DB43802-5DB4-450F-B0CE-DA60DBB48F9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CEFEF26-8240-4A10-BD98-40F1F9EF390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F1B9343-E7BD-45C8-AB98-742EC7A37A1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B1ADCF1-56C3-4A54-98A1-2BA930B5B51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17CD04B-6B3A-42E1-8295-97B2ED3CDB5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DA534E0-C007-463C-AC6D-7EDCF7F7B5D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BEEB34A-29DB-4DDF-8E4E-7FDF932205F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FC20E7E-F337-4023-8DEF-2A674817B9A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D667EBB-610A-4AD4-BEE6-B45AE210E95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115CD11-5FDB-497E-AF3D-C872A545F2D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17F9E0B-0086-465C-A45C-BA63928F9F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FB0D6F8-CD8F-4D82-99A4-BD526AFB6ED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ED00958-68D3-4757-A53C-D4C788579A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23C8BDB-7CB5-4B29-9766-200FA994A92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7EE6A33-AC7B-4C89-9C5B-2B29B283090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0FDA953-5AAD-40D2-AE9C-97C1FF70AEF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FADA528-F1D9-4458-9D32-3E1F773E29E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1065115-AEC5-48D5-994F-69B4A0CA3A6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BAEE57A-208B-4685-BC99-5D150FC8E69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しており、施設の老朽化が徐々に進行している。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公共施設等総合管理計画や個別施設計画に基づき、老朽化した施設の集約化・複合化や除却、点検・診断や計画的な予防保全による長寿命化等の対策を検討し、実施していく必要がある。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304CFD3-92D6-4CEE-8066-496B99D1B0A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71559DE-0F08-4A38-82BD-89BEADAA770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1CE4471-4C5A-4918-9903-FC83C9179C0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79F7BB4-D347-4625-AAA8-7DB1CA54ED1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40F7D0A7-D759-401D-979D-4DD0C48AAA7A}"/>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1AE8E70-B880-4EDC-93DB-376B0F762F3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BF2BB477-AE4F-49A4-92B0-BA558E9F524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7B8C2F3E-9C08-487E-A04C-5A63A01E91C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A9E1402-2050-4C43-979C-DE9B046F1B1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9131463-E3B3-4680-BD59-D846B06E086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3293809-9FFF-4854-BC3B-C308E91A7AD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73D5047-EFEE-413F-858D-BCDDE2379A7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5F19E39-A582-4162-B8C6-F267431B395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186FABF3-11BE-499C-9F04-DA86764ECF8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CFA394D8-BA3E-419D-A8DE-0E491CD9F615}"/>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64D4D83B-3F5F-43A3-B47D-7B73CDE58542}"/>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799E7564-41C6-4AA9-9254-1DB2526916E7}"/>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4580F57A-8C2B-457A-B584-FD990DCFF7BA}"/>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82ABFE49-68E5-43B3-A85E-46D778A5341F}"/>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FD56D4A-9398-442E-9544-D6A972656FBA}"/>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3C1B64D7-78EC-43A7-878F-0A4E14A8A0C2}"/>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B7C03873-4685-46D3-8CB3-00B1F7FE672B}"/>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AD96863C-10E2-42F4-9378-9A9E61170E08}"/>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EC903EF7-8C5E-4AE3-8E21-EA56FDE8A257}"/>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1B4A2212-FB94-4EDD-8CB9-3E2E559FCC05}"/>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5188A06-323E-4AD8-9C1E-F619BCDC1FA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B64A8C9-C856-44CB-B620-2B63AE8C82E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D53D78F-F06B-4AE8-9CBC-84D79C277B1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0FA76B3-9460-45D4-9A67-46C899DFA32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3C84596-A218-44F1-88A7-AAE1C8BFC0B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50292</xdr:rowOff>
    </xdr:from>
    <xdr:to>
      <xdr:col>23</xdr:col>
      <xdr:colOff>136525</xdr:colOff>
      <xdr:row>29</xdr:row>
      <xdr:rowOff>151892</xdr:rowOff>
    </xdr:to>
    <xdr:sp macro="" textlink="">
      <xdr:nvSpPr>
        <xdr:cNvPr id="79" name="楕円 78">
          <a:extLst>
            <a:ext uri="{FF2B5EF4-FFF2-40B4-BE49-F238E27FC236}">
              <a16:creationId xmlns:a16="http://schemas.microsoft.com/office/drawing/2014/main" id="{7543B03A-4C16-4BEB-A040-D08EA660F44D}"/>
            </a:ext>
          </a:extLst>
        </xdr:cNvPr>
        <xdr:cNvSpPr/>
      </xdr:nvSpPr>
      <xdr:spPr>
        <a:xfrm>
          <a:off x="47117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73169</xdr:rowOff>
    </xdr:from>
    <xdr:ext cx="405111" cy="259045"/>
    <xdr:sp macro="" textlink="">
      <xdr:nvSpPr>
        <xdr:cNvPr id="80" name="有形固定資産減価償却率該当値テキスト">
          <a:extLst>
            <a:ext uri="{FF2B5EF4-FFF2-40B4-BE49-F238E27FC236}">
              <a16:creationId xmlns:a16="http://schemas.microsoft.com/office/drawing/2014/main" id="{2687F118-FC99-4E88-B65F-012251D49C0D}"/>
            </a:ext>
          </a:extLst>
        </xdr:cNvPr>
        <xdr:cNvSpPr txBox="1"/>
      </xdr:nvSpPr>
      <xdr:spPr>
        <a:xfrm>
          <a:off x="4813300" y="564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26543</xdr:rowOff>
    </xdr:from>
    <xdr:to>
      <xdr:col>19</xdr:col>
      <xdr:colOff>187325</xdr:colOff>
      <xdr:row>29</xdr:row>
      <xdr:rowOff>128143</xdr:rowOff>
    </xdr:to>
    <xdr:sp macro="" textlink="">
      <xdr:nvSpPr>
        <xdr:cNvPr id="81" name="楕円 80">
          <a:extLst>
            <a:ext uri="{FF2B5EF4-FFF2-40B4-BE49-F238E27FC236}">
              <a16:creationId xmlns:a16="http://schemas.microsoft.com/office/drawing/2014/main" id="{1EBDE774-8548-4A99-BB58-C63213D4083E}"/>
            </a:ext>
          </a:extLst>
        </xdr:cNvPr>
        <xdr:cNvSpPr/>
      </xdr:nvSpPr>
      <xdr:spPr>
        <a:xfrm>
          <a:off x="4000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77343</xdr:rowOff>
    </xdr:from>
    <xdr:to>
      <xdr:col>23</xdr:col>
      <xdr:colOff>85725</xdr:colOff>
      <xdr:row>29</xdr:row>
      <xdr:rowOff>101092</xdr:rowOff>
    </xdr:to>
    <xdr:cxnSp macro="">
      <xdr:nvCxnSpPr>
        <xdr:cNvPr id="82" name="直線コネクタ 81">
          <a:extLst>
            <a:ext uri="{FF2B5EF4-FFF2-40B4-BE49-F238E27FC236}">
              <a16:creationId xmlns:a16="http://schemas.microsoft.com/office/drawing/2014/main" id="{C1858C00-1677-4E6B-B7C2-72E4C406AADD}"/>
            </a:ext>
          </a:extLst>
        </xdr:cNvPr>
        <xdr:cNvCxnSpPr/>
      </xdr:nvCxnSpPr>
      <xdr:spPr>
        <a:xfrm>
          <a:off x="4051300" y="5820918"/>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3" name="楕円 82">
          <a:extLst>
            <a:ext uri="{FF2B5EF4-FFF2-40B4-BE49-F238E27FC236}">
              <a16:creationId xmlns:a16="http://schemas.microsoft.com/office/drawing/2014/main" id="{03F3C05A-D56F-499C-B562-F9BDC4FB18FA}"/>
            </a:ext>
          </a:extLst>
        </xdr:cNvPr>
        <xdr:cNvSpPr/>
      </xdr:nvSpPr>
      <xdr:spPr>
        <a:xfrm>
          <a:off x="323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77343</xdr:rowOff>
    </xdr:to>
    <xdr:cxnSp macro="">
      <xdr:nvCxnSpPr>
        <xdr:cNvPr id="84" name="直線コネクタ 83">
          <a:extLst>
            <a:ext uri="{FF2B5EF4-FFF2-40B4-BE49-F238E27FC236}">
              <a16:creationId xmlns:a16="http://schemas.microsoft.com/office/drawing/2014/main" id="{6527FDA6-D8AD-422C-8E37-A38E6203238B}"/>
            </a:ext>
          </a:extLst>
        </xdr:cNvPr>
        <xdr:cNvCxnSpPr/>
      </xdr:nvCxnSpPr>
      <xdr:spPr>
        <a:xfrm>
          <a:off x="3289300" y="579069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146177</xdr:rowOff>
    </xdr:from>
    <xdr:to>
      <xdr:col>11</xdr:col>
      <xdr:colOff>187325</xdr:colOff>
      <xdr:row>29</xdr:row>
      <xdr:rowOff>76327</xdr:rowOff>
    </xdr:to>
    <xdr:sp macro="" textlink="">
      <xdr:nvSpPr>
        <xdr:cNvPr id="85" name="楕円 84">
          <a:extLst>
            <a:ext uri="{FF2B5EF4-FFF2-40B4-BE49-F238E27FC236}">
              <a16:creationId xmlns:a16="http://schemas.microsoft.com/office/drawing/2014/main" id="{DCC22666-5158-4C5E-B010-91AD68F49003}"/>
            </a:ext>
          </a:extLst>
        </xdr:cNvPr>
        <xdr:cNvSpPr/>
      </xdr:nvSpPr>
      <xdr:spPr>
        <a:xfrm>
          <a:off x="2476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25527</xdr:rowOff>
    </xdr:from>
    <xdr:to>
      <xdr:col>15</xdr:col>
      <xdr:colOff>136525</xdr:colOff>
      <xdr:row>29</xdr:row>
      <xdr:rowOff>47117</xdr:rowOff>
    </xdr:to>
    <xdr:cxnSp macro="">
      <xdr:nvCxnSpPr>
        <xdr:cNvPr id="86" name="直線コネクタ 85">
          <a:extLst>
            <a:ext uri="{FF2B5EF4-FFF2-40B4-BE49-F238E27FC236}">
              <a16:creationId xmlns:a16="http://schemas.microsoft.com/office/drawing/2014/main" id="{65A33D6F-CBC2-4434-BC5D-65DA8802CA84}"/>
            </a:ext>
          </a:extLst>
        </xdr:cNvPr>
        <xdr:cNvCxnSpPr/>
      </xdr:nvCxnSpPr>
      <xdr:spPr>
        <a:xfrm>
          <a:off x="2527300" y="576910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113792</xdr:rowOff>
    </xdr:from>
    <xdr:to>
      <xdr:col>7</xdr:col>
      <xdr:colOff>187325</xdr:colOff>
      <xdr:row>29</xdr:row>
      <xdr:rowOff>43942</xdr:rowOff>
    </xdr:to>
    <xdr:sp macro="" textlink="">
      <xdr:nvSpPr>
        <xdr:cNvPr id="87" name="楕円 86">
          <a:extLst>
            <a:ext uri="{FF2B5EF4-FFF2-40B4-BE49-F238E27FC236}">
              <a16:creationId xmlns:a16="http://schemas.microsoft.com/office/drawing/2014/main" id="{072D1EC2-DD44-4BCD-8B9D-51D84F323559}"/>
            </a:ext>
          </a:extLst>
        </xdr:cNvPr>
        <xdr:cNvSpPr/>
      </xdr:nvSpPr>
      <xdr:spPr>
        <a:xfrm>
          <a:off x="1714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164592</xdr:rowOff>
    </xdr:from>
    <xdr:to>
      <xdr:col>11</xdr:col>
      <xdr:colOff>136525</xdr:colOff>
      <xdr:row>29</xdr:row>
      <xdr:rowOff>25527</xdr:rowOff>
    </xdr:to>
    <xdr:cxnSp macro="">
      <xdr:nvCxnSpPr>
        <xdr:cNvPr id="88" name="直線コネクタ 87">
          <a:extLst>
            <a:ext uri="{FF2B5EF4-FFF2-40B4-BE49-F238E27FC236}">
              <a16:creationId xmlns:a16="http://schemas.microsoft.com/office/drawing/2014/main" id="{5DE9E187-3967-4981-9BE6-FEFC1F7C14F8}"/>
            </a:ext>
          </a:extLst>
        </xdr:cNvPr>
        <xdr:cNvCxnSpPr/>
      </xdr:nvCxnSpPr>
      <xdr:spPr>
        <a:xfrm>
          <a:off x="1765300" y="573671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D157AA9B-8CF2-44BF-B691-44C593B06DC9}"/>
            </a:ext>
          </a:extLst>
        </xdr:cNvPr>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8135DA75-2724-4267-9B2B-F72D636B3A64}"/>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3951FF56-69EE-4EB1-95A1-26DB0031CD20}"/>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321A5FA0-96EF-4484-B41A-886AA181706F}"/>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144670</xdr:rowOff>
    </xdr:from>
    <xdr:ext cx="405111" cy="259045"/>
    <xdr:sp macro="" textlink="">
      <xdr:nvSpPr>
        <xdr:cNvPr id="93" name="n_1mainValue有形固定資産減価償却率">
          <a:extLst>
            <a:ext uri="{FF2B5EF4-FFF2-40B4-BE49-F238E27FC236}">
              <a16:creationId xmlns:a16="http://schemas.microsoft.com/office/drawing/2014/main" id="{62D21A0D-5F4B-4C3B-8549-6448EC9DCD13}"/>
            </a:ext>
          </a:extLst>
        </xdr:cNvPr>
        <xdr:cNvSpPr txBox="1"/>
      </xdr:nvSpPr>
      <xdr:spPr>
        <a:xfrm>
          <a:off x="38360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4" name="n_2mainValue有形固定資産減価償却率">
          <a:extLst>
            <a:ext uri="{FF2B5EF4-FFF2-40B4-BE49-F238E27FC236}">
              <a16:creationId xmlns:a16="http://schemas.microsoft.com/office/drawing/2014/main" id="{6A538702-8FEA-4079-8954-C90A8EC3DEC7}"/>
            </a:ext>
          </a:extLst>
        </xdr:cNvPr>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5" name="n_3mainValue有形固定資産減価償却率">
          <a:extLst>
            <a:ext uri="{FF2B5EF4-FFF2-40B4-BE49-F238E27FC236}">
              <a16:creationId xmlns:a16="http://schemas.microsoft.com/office/drawing/2014/main" id="{A9BF6CAB-A52C-492E-B6FB-7EA1AF03429B}"/>
            </a:ext>
          </a:extLst>
        </xdr:cNvPr>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60469</xdr:rowOff>
    </xdr:from>
    <xdr:ext cx="405111" cy="259045"/>
    <xdr:sp macro="" textlink="">
      <xdr:nvSpPr>
        <xdr:cNvPr id="96" name="n_4mainValue有形固定資産減価償却率">
          <a:extLst>
            <a:ext uri="{FF2B5EF4-FFF2-40B4-BE49-F238E27FC236}">
              <a16:creationId xmlns:a16="http://schemas.microsoft.com/office/drawing/2014/main" id="{3F41FE9D-97B9-4416-AED9-945CDE5C24AF}"/>
            </a:ext>
          </a:extLst>
        </xdr:cNvPr>
        <xdr:cNvSpPr txBox="1"/>
      </xdr:nvSpPr>
      <xdr:spPr>
        <a:xfrm>
          <a:off x="1562744" y="5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062A6DB-6DA4-46DA-84AD-AFEDC89B878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B830E4B5-7BA9-4EA2-BC39-9B5ACF76113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6114E5C-03E2-4738-88C2-A18B874F88F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339E8FE-E1F9-42C4-BE35-E13145B30B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2DEFF2EC-7196-4E33-958C-36824C701FC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2B0CB81-6FC2-4473-B7FD-BEC97C2E8EC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85CC83A3-CD09-48D9-81F2-03666C1CADF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CC8E36D-CC10-4AD8-9D99-7372AF2F744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2CA3855-2FEB-4D69-99D8-8B7DD205010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71980CD-A09F-4CA3-A471-CB5469F9574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4077BE6-48B9-4108-A9EE-CA1E2D34815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559835C-8CD5-49DF-95D1-C6C54E6E4EB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0057DDB-FBB5-4025-9072-E90A5FAB64A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市内主要企業の業績向上による市税の増加、普通交付税及び特別交付税の増加、コロナ対策に係る補助金の増加など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が考えられる。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類似団体と比較し低い数値となっており、本市の実質債務額は健全な財政運営の範囲内であるといえる。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60581D2A-66AC-4537-96A8-70396AAC50B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631A29C-C566-46DB-BF18-831EDC1E269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B192990-F33C-4217-9265-63CE5D16EA3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F81EA152-7313-4307-AFC4-E39185CF1E9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EF248400-8FD7-4FF5-9AA2-844C58F18A6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5E25AE38-1112-4A89-BA4B-0DE033CDB02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89DCC538-347E-4C32-8ACD-D3FD268E8FA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B865F0A2-7720-4DC3-B171-EB22DEFE68D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C575DE6-FDE7-47EA-8EB7-85536EBD35E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8257DB96-CA4E-45B6-B17A-A1859B0E605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F4B5268C-1312-45F3-9F25-AE73F1951FF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A0D9D580-D48B-4550-81D3-C4EFF01C6A4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ED3F8EF5-1DA7-4BC6-934D-8158994A2EA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AB54DA2D-9E1B-40F5-A72E-7F2A02F7BAC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B26725BC-6564-40FE-9A90-111A622D835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E83C9A5-CFB3-4908-BBAC-4498B896098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5CE3D69-353E-468B-9919-A6946F830D4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F6D0CA6F-7695-4401-A2AA-C8985E5AEBF6}"/>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61B2B593-E32B-46D5-B267-328FBBEE17CD}"/>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503FA59-BE28-41B8-849B-355B266AE4ED}"/>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717B5A0B-E993-4CDA-9E99-58D922929535}"/>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BBBAEFDE-E16F-4CCA-BA21-B3541BB131FE}"/>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792D9C80-A3BE-4121-836D-7EEE4680C403}"/>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83DE4D15-3029-4854-8B82-9B6B795C0544}"/>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28DA193E-8C93-45B2-BE70-4C1A63EC6C0C}"/>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6D27562B-BD22-4BFB-92BC-F4F179EE711D}"/>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542FBB5A-ABBC-4E41-8992-CA44F4C80632}"/>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4C1FA5AA-DDDF-4279-A7A7-326666D3FFDF}"/>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5D61B53-5D0B-49ED-8AE9-9D2F3B8D75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42EFBD4-EA1C-4DCB-B00C-4DA834FB81C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E67C3FD-0C8D-43BB-9785-D340A142F81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641BDC1-7297-44EA-B116-2945F10E7FF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0E9D4DE-02BE-4E61-9AA0-E0453A039EC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19963</xdr:rowOff>
    </xdr:from>
    <xdr:to>
      <xdr:col>76</xdr:col>
      <xdr:colOff>73025</xdr:colOff>
      <xdr:row>29</xdr:row>
      <xdr:rowOff>121563</xdr:rowOff>
    </xdr:to>
    <xdr:sp macro="" textlink="">
      <xdr:nvSpPr>
        <xdr:cNvPr id="143" name="楕円 142">
          <a:extLst>
            <a:ext uri="{FF2B5EF4-FFF2-40B4-BE49-F238E27FC236}">
              <a16:creationId xmlns:a16="http://schemas.microsoft.com/office/drawing/2014/main" id="{BF08FD76-B0FB-478E-BEEE-079463CC3D5C}"/>
            </a:ext>
          </a:extLst>
        </xdr:cNvPr>
        <xdr:cNvSpPr/>
      </xdr:nvSpPr>
      <xdr:spPr>
        <a:xfrm>
          <a:off x="14744700" y="57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42840</xdr:rowOff>
    </xdr:from>
    <xdr:ext cx="469744" cy="259045"/>
    <xdr:sp macro="" textlink="">
      <xdr:nvSpPr>
        <xdr:cNvPr id="144" name="債務償還比率該当値テキスト">
          <a:extLst>
            <a:ext uri="{FF2B5EF4-FFF2-40B4-BE49-F238E27FC236}">
              <a16:creationId xmlns:a16="http://schemas.microsoft.com/office/drawing/2014/main" id="{156F05F2-D001-495E-B8CD-EFA8FC76FF58}"/>
            </a:ext>
          </a:extLst>
        </xdr:cNvPr>
        <xdr:cNvSpPr txBox="1"/>
      </xdr:nvSpPr>
      <xdr:spPr>
        <a:xfrm>
          <a:off x="14846300" y="56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26029</xdr:rowOff>
    </xdr:from>
    <xdr:to>
      <xdr:col>72</xdr:col>
      <xdr:colOff>123825</xdr:colOff>
      <xdr:row>29</xdr:row>
      <xdr:rowOff>127629</xdr:rowOff>
    </xdr:to>
    <xdr:sp macro="" textlink="">
      <xdr:nvSpPr>
        <xdr:cNvPr id="145" name="楕円 144">
          <a:extLst>
            <a:ext uri="{FF2B5EF4-FFF2-40B4-BE49-F238E27FC236}">
              <a16:creationId xmlns:a16="http://schemas.microsoft.com/office/drawing/2014/main" id="{42DE9A2D-45B0-423B-BED5-5939E106BDCF}"/>
            </a:ext>
          </a:extLst>
        </xdr:cNvPr>
        <xdr:cNvSpPr/>
      </xdr:nvSpPr>
      <xdr:spPr>
        <a:xfrm>
          <a:off x="14033500" y="57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70763</xdr:rowOff>
    </xdr:from>
    <xdr:to>
      <xdr:col>76</xdr:col>
      <xdr:colOff>22225</xdr:colOff>
      <xdr:row>29</xdr:row>
      <xdr:rowOff>76829</xdr:rowOff>
    </xdr:to>
    <xdr:cxnSp macro="">
      <xdr:nvCxnSpPr>
        <xdr:cNvPr id="146" name="直線コネクタ 145">
          <a:extLst>
            <a:ext uri="{FF2B5EF4-FFF2-40B4-BE49-F238E27FC236}">
              <a16:creationId xmlns:a16="http://schemas.microsoft.com/office/drawing/2014/main" id="{261C2420-D1A0-4717-B1C0-1A4B27FD81B5}"/>
            </a:ext>
          </a:extLst>
        </xdr:cNvPr>
        <xdr:cNvCxnSpPr/>
      </xdr:nvCxnSpPr>
      <xdr:spPr>
        <a:xfrm flipV="1">
          <a:off x="14084300" y="5814338"/>
          <a:ext cx="7112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118557</xdr:rowOff>
    </xdr:from>
    <xdr:to>
      <xdr:col>68</xdr:col>
      <xdr:colOff>123825</xdr:colOff>
      <xdr:row>30</xdr:row>
      <xdr:rowOff>48707</xdr:rowOff>
    </xdr:to>
    <xdr:sp macro="" textlink="">
      <xdr:nvSpPr>
        <xdr:cNvPr id="147" name="楕円 146">
          <a:extLst>
            <a:ext uri="{FF2B5EF4-FFF2-40B4-BE49-F238E27FC236}">
              <a16:creationId xmlns:a16="http://schemas.microsoft.com/office/drawing/2014/main" id="{2EA7B0B7-8635-4E76-BBF8-39CEC39ECB02}"/>
            </a:ext>
          </a:extLst>
        </xdr:cNvPr>
        <xdr:cNvSpPr/>
      </xdr:nvSpPr>
      <xdr:spPr>
        <a:xfrm>
          <a:off x="13271500" y="58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76829</xdr:rowOff>
    </xdr:from>
    <xdr:to>
      <xdr:col>72</xdr:col>
      <xdr:colOff>73025</xdr:colOff>
      <xdr:row>29</xdr:row>
      <xdr:rowOff>169357</xdr:rowOff>
    </xdr:to>
    <xdr:cxnSp macro="">
      <xdr:nvCxnSpPr>
        <xdr:cNvPr id="148" name="直線コネクタ 147">
          <a:extLst>
            <a:ext uri="{FF2B5EF4-FFF2-40B4-BE49-F238E27FC236}">
              <a16:creationId xmlns:a16="http://schemas.microsoft.com/office/drawing/2014/main" id="{88AB322D-0662-4758-A1BD-73015905638D}"/>
            </a:ext>
          </a:extLst>
        </xdr:cNvPr>
        <xdr:cNvCxnSpPr/>
      </xdr:nvCxnSpPr>
      <xdr:spPr>
        <a:xfrm flipV="1">
          <a:off x="13322300" y="5820404"/>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43918</xdr:rowOff>
    </xdr:from>
    <xdr:to>
      <xdr:col>64</xdr:col>
      <xdr:colOff>123825</xdr:colOff>
      <xdr:row>29</xdr:row>
      <xdr:rowOff>145518</xdr:rowOff>
    </xdr:to>
    <xdr:sp macro="" textlink="">
      <xdr:nvSpPr>
        <xdr:cNvPr id="149" name="楕円 148">
          <a:extLst>
            <a:ext uri="{FF2B5EF4-FFF2-40B4-BE49-F238E27FC236}">
              <a16:creationId xmlns:a16="http://schemas.microsoft.com/office/drawing/2014/main" id="{8BB16CC1-EFD4-4992-8510-03729D8C496A}"/>
            </a:ext>
          </a:extLst>
        </xdr:cNvPr>
        <xdr:cNvSpPr/>
      </xdr:nvSpPr>
      <xdr:spPr>
        <a:xfrm>
          <a:off x="12509500" y="57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94718</xdr:rowOff>
    </xdr:from>
    <xdr:to>
      <xdr:col>68</xdr:col>
      <xdr:colOff>73025</xdr:colOff>
      <xdr:row>29</xdr:row>
      <xdr:rowOff>169357</xdr:rowOff>
    </xdr:to>
    <xdr:cxnSp macro="">
      <xdr:nvCxnSpPr>
        <xdr:cNvPr id="150" name="直線コネクタ 149">
          <a:extLst>
            <a:ext uri="{FF2B5EF4-FFF2-40B4-BE49-F238E27FC236}">
              <a16:creationId xmlns:a16="http://schemas.microsoft.com/office/drawing/2014/main" id="{2DB99BDC-9FC1-4F93-92A0-F5CF5D76B84A}"/>
            </a:ext>
          </a:extLst>
        </xdr:cNvPr>
        <xdr:cNvCxnSpPr/>
      </xdr:nvCxnSpPr>
      <xdr:spPr>
        <a:xfrm>
          <a:off x="12560300" y="5838293"/>
          <a:ext cx="7620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30861</xdr:rowOff>
    </xdr:from>
    <xdr:to>
      <xdr:col>60</xdr:col>
      <xdr:colOff>123825</xdr:colOff>
      <xdr:row>29</xdr:row>
      <xdr:rowOff>132461</xdr:rowOff>
    </xdr:to>
    <xdr:sp macro="" textlink="">
      <xdr:nvSpPr>
        <xdr:cNvPr id="151" name="楕円 150">
          <a:extLst>
            <a:ext uri="{FF2B5EF4-FFF2-40B4-BE49-F238E27FC236}">
              <a16:creationId xmlns:a16="http://schemas.microsoft.com/office/drawing/2014/main" id="{084E0D43-1E27-4160-873E-FF23E4ADDC44}"/>
            </a:ext>
          </a:extLst>
        </xdr:cNvPr>
        <xdr:cNvSpPr/>
      </xdr:nvSpPr>
      <xdr:spPr>
        <a:xfrm>
          <a:off x="11747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81661</xdr:rowOff>
    </xdr:from>
    <xdr:to>
      <xdr:col>64</xdr:col>
      <xdr:colOff>73025</xdr:colOff>
      <xdr:row>29</xdr:row>
      <xdr:rowOff>94718</xdr:rowOff>
    </xdr:to>
    <xdr:cxnSp macro="">
      <xdr:nvCxnSpPr>
        <xdr:cNvPr id="152" name="直線コネクタ 151">
          <a:extLst>
            <a:ext uri="{FF2B5EF4-FFF2-40B4-BE49-F238E27FC236}">
              <a16:creationId xmlns:a16="http://schemas.microsoft.com/office/drawing/2014/main" id="{A6AF9927-706A-4B38-AEC7-757C317E11BE}"/>
            </a:ext>
          </a:extLst>
        </xdr:cNvPr>
        <xdr:cNvCxnSpPr/>
      </xdr:nvCxnSpPr>
      <xdr:spPr>
        <a:xfrm>
          <a:off x="11798300" y="5825236"/>
          <a:ext cx="762000" cy="1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E7D06F63-FCD0-4F9E-BA32-D2117AFFD4D4}"/>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3EA377FD-7573-4703-8AA1-D988EB4F9EFC}"/>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4E9A45B5-0076-47A9-8476-0687A9E9F315}"/>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a:extLst>
            <a:ext uri="{FF2B5EF4-FFF2-40B4-BE49-F238E27FC236}">
              <a16:creationId xmlns:a16="http://schemas.microsoft.com/office/drawing/2014/main" id="{6AB557A1-5637-4A75-AFF0-C482D280B5CC}"/>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144156</xdr:rowOff>
    </xdr:from>
    <xdr:ext cx="469744" cy="259045"/>
    <xdr:sp macro="" textlink="">
      <xdr:nvSpPr>
        <xdr:cNvPr id="157" name="n_1mainValue債務償還比率">
          <a:extLst>
            <a:ext uri="{FF2B5EF4-FFF2-40B4-BE49-F238E27FC236}">
              <a16:creationId xmlns:a16="http://schemas.microsoft.com/office/drawing/2014/main" id="{E7FAEDEE-2C97-4D7D-A0A4-C37A8A8DA04C}"/>
            </a:ext>
          </a:extLst>
        </xdr:cNvPr>
        <xdr:cNvSpPr txBox="1"/>
      </xdr:nvSpPr>
      <xdr:spPr>
        <a:xfrm>
          <a:off x="13836727" y="554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65234</xdr:rowOff>
    </xdr:from>
    <xdr:ext cx="469744" cy="259045"/>
    <xdr:sp macro="" textlink="">
      <xdr:nvSpPr>
        <xdr:cNvPr id="158" name="n_2mainValue債務償還比率">
          <a:extLst>
            <a:ext uri="{FF2B5EF4-FFF2-40B4-BE49-F238E27FC236}">
              <a16:creationId xmlns:a16="http://schemas.microsoft.com/office/drawing/2014/main" id="{23ADA072-16F7-4BD9-BE11-504FB0B8A1FB}"/>
            </a:ext>
          </a:extLst>
        </xdr:cNvPr>
        <xdr:cNvSpPr txBox="1"/>
      </xdr:nvSpPr>
      <xdr:spPr>
        <a:xfrm>
          <a:off x="13087427" y="56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162045</xdr:rowOff>
    </xdr:from>
    <xdr:ext cx="469744" cy="259045"/>
    <xdr:sp macro="" textlink="">
      <xdr:nvSpPr>
        <xdr:cNvPr id="159" name="n_3mainValue債務償還比率">
          <a:extLst>
            <a:ext uri="{FF2B5EF4-FFF2-40B4-BE49-F238E27FC236}">
              <a16:creationId xmlns:a16="http://schemas.microsoft.com/office/drawing/2014/main" id="{435CE94D-4156-4726-B42B-BE33A74D8A4F}"/>
            </a:ext>
          </a:extLst>
        </xdr:cNvPr>
        <xdr:cNvSpPr txBox="1"/>
      </xdr:nvSpPr>
      <xdr:spPr>
        <a:xfrm>
          <a:off x="12325427" y="556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148988</xdr:rowOff>
    </xdr:from>
    <xdr:ext cx="469744" cy="259045"/>
    <xdr:sp macro="" textlink="">
      <xdr:nvSpPr>
        <xdr:cNvPr id="160" name="n_4mainValue債務償還比率">
          <a:extLst>
            <a:ext uri="{FF2B5EF4-FFF2-40B4-BE49-F238E27FC236}">
              <a16:creationId xmlns:a16="http://schemas.microsoft.com/office/drawing/2014/main" id="{1C94749D-2597-470C-969A-2C150A2F401E}"/>
            </a:ext>
          </a:extLst>
        </xdr:cNvPr>
        <xdr:cNvSpPr txBox="1"/>
      </xdr:nvSpPr>
      <xdr:spPr>
        <a:xfrm>
          <a:off x="11563427" y="55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84D908F-6982-4C21-8461-9E71A01D685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D8FAB7A-2C62-4A27-87F4-B54F50AE9FF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F36ED67-2FBF-48A4-92A2-31E938C1A17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8E550B2-E6D1-44AC-B92D-DA96F8091E8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66BCBEE-A40B-4824-BCDD-16DEC7AA58A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45DEEF0-B304-4455-A5C9-F038A76EB87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372DB5-D60E-42EE-89C0-969F4DA4E7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C169B4-9E5F-4ED9-933C-A90B496DE7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D44439-33C0-4812-A144-5D987F7021E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F2A322-7297-4EAE-88C8-8123FD3DF0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8D2D23-596C-4CD0-81F0-8345BE9236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E10FAA-C0E6-4EC3-8CA7-823CCE9E5D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445656-A5C7-4C50-AB93-599EC84AD0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A58923-062B-46CB-923F-E11F034A49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6CF311-9BE7-4798-AB01-611C94AE57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E863BA-5C70-4A1C-8375-C1EC3F0D9B0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4DADB0-B239-4D6E-8093-885F034825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3A89AA-CBA5-4D54-9993-86FFAEBC5F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6C809A-F231-4F6F-92F7-74C231FB68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319CCA-73BB-44F0-A93E-FAFFE9A6272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D0FB40-55FE-443E-B800-264354D637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7D5A18-815D-469A-BFA0-CD2D1C22542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C18761-1BE8-4700-A71E-C38530218E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39C067-0BA3-4FFC-B594-AB2063D2DA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5C2525-8769-461A-B78A-4CEDE2619B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F611BC-9A3E-476E-8C05-4BA96A7A17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AC3DBC-F60A-49F2-A4E6-02F4258010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7D8AC6-CB4E-4821-888D-90D8B70352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9DD367-154E-451A-8EDA-A21D5EC6D3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6BC26F-D171-4614-BA0D-F973A0EC04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9974D5-C46A-4D14-80FD-05AA7D32DB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557DCE-98FE-4F25-99B6-9C13D162D1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83BD59-422B-4009-9E8A-FA9CA946C7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D7100F-76F6-49B3-9856-1ADFE567C4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3D692A-D96F-4C5A-ADA9-DC66CAA0013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28FE47-5867-410C-9F53-6B408937ECC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4FE1E9-847D-40C7-8089-FA8DA80FEE1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2DA9AC-AC7B-4C5A-A452-70E70F3FEC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AC0E49-4427-4003-B839-E76C9B9C4F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9EE807-6760-4937-BCE6-0D6D2C40D2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387881-A2F8-428C-8104-27C3236AFC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D810D2-C804-4E46-BD5E-5DDC0B3F54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25DEB0-0D68-45BB-8AA7-F7CEAFAFEC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04F1014-AD44-4A8C-A07B-7A888DFEE48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673AE5C-C966-4C45-9C25-539E1AD1CA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A96FEB-5F28-4605-8FE6-A55FDB074D1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7C8688-3091-4CFF-A303-52A2D402388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F9B48D-EB6C-4B31-A7D1-7289F8C231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34E037A-F93B-427E-BF57-10903B2C915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42FBC8D-F570-46AB-B34E-88FD03458DE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3A22D95-0CBE-4543-A478-461CAA636D3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838BECB-0900-44F1-A447-D75CF77EC1D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A56D808-74CF-4ACB-B689-1364965E63B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6B72E75-47D1-41AE-978A-0A2329273DE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64E0D35-9668-4873-8D0C-87EF778AD34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E1C53D6-A578-43C7-943D-364D833AC20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2C371AA-D1D5-4436-A23C-E926C7C4A04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E5FE986-50CA-41F0-8A10-4E6A1FE4F5E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6D099FE-7679-4484-9B65-E779E4F698F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E11044A-8AD2-41C1-9D29-98E0925D1E7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7EF02CF-7D27-4780-AA55-DB8EE77DE36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E68E9A5C-A0BC-4341-A524-203AB00F70B1}"/>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D7A6B0F4-7D88-4BC0-836F-2DCA17FEB6EB}"/>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2778EB0B-FF1B-48BA-B5B0-26830A07B96F}"/>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35E4E9C9-62BB-48AD-B2A2-F2C5756D43B2}"/>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CFFFA0D4-4968-461C-AC17-4855A5271F58}"/>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35EA4D53-2D41-475E-9C06-6DE6D7B71297}"/>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1E1419DB-6CC8-4E9B-9CBA-96175BC892BC}"/>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D04F2EB8-DB84-4E04-9393-D675474C1F16}"/>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ED293B82-7547-4808-9D0F-DDB15EB98916}"/>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8F2E75C7-0721-4D9C-A0A8-896B943EF3E2}"/>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CE848F23-C537-4CF7-B47E-DEFE35AD7CF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696B1E3-E46C-41B5-9BBF-5956B41251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9D038D-EF93-45B0-86EE-3A5D1A178D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B053848-0FCC-4194-A4CB-5B3393661E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12511A-E7B3-41BB-AAF3-27FC7ECA35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94CBD4-F082-48A3-BD89-F3DB04B22C6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a:extLst>
            <a:ext uri="{FF2B5EF4-FFF2-40B4-BE49-F238E27FC236}">
              <a16:creationId xmlns:a16="http://schemas.microsoft.com/office/drawing/2014/main" id="{C892D376-2ADE-4978-833C-2D7C5AC16FFB}"/>
            </a:ext>
          </a:extLst>
        </xdr:cNvPr>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4" name="【道路】&#10;有形固定資産減価償却率該当値テキスト">
          <a:extLst>
            <a:ext uri="{FF2B5EF4-FFF2-40B4-BE49-F238E27FC236}">
              <a16:creationId xmlns:a16="http://schemas.microsoft.com/office/drawing/2014/main" id="{A492E353-59AD-4112-A981-4BC2C4F1B098}"/>
            </a:ext>
          </a:extLst>
        </xdr:cNvPr>
        <xdr:cNvSpPr txBox="1"/>
      </xdr:nvSpPr>
      <xdr:spPr>
        <a:xfrm>
          <a:off x="4673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5" name="楕円 74">
          <a:extLst>
            <a:ext uri="{FF2B5EF4-FFF2-40B4-BE49-F238E27FC236}">
              <a16:creationId xmlns:a16="http://schemas.microsoft.com/office/drawing/2014/main" id="{11EA07E6-2987-4069-AA73-4A12190B6313}"/>
            </a:ext>
          </a:extLst>
        </xdr:cNvPr>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81915</xdr:rowOff>
    </xdr:from>
    <xdr:to>
      <xdr:col>24</xdr:col>
      <xdr:colOff>63500</xdr:colOff>
      <xdr:row>37</xdr:row>
      <xdr:rowOff>118110</xdr:rowOff>
    </xdr:to>
    <xdr:cxnSp macro="">
      <xdr:nvCxnSpPr>
        <xdr:cNvPr id="76" name="直線コネクタ 75">
          <a:extLst>
            <a:ext uri="{FF2B5EF4-FFF2-40B4-BE49-F238E27FC236}">
              <a16:creationId xmlns:a16="http://schemas.microsoft.com/office/drawing/2014/main" id="{74BDDE07-AB19-43C5-92AF-0379F3CB54C6}"/>
            </a:ext>
          </a:extLst>
        </xdr:cNvPr>
        <xdr:cNvCxnSpPr/>
      </xdr:nvCxnSpPr>
      <xdr:spPr>
        <a:xfrm>
          <a:off x="3797300" y="64255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a:extLst>
            <a:ext uri="{FF2B5EF4-FFF2-40B4-BE49-F238E27FC236}">
              <a16:creationId xmlns:a16="http://schemas.microsoft.com/office/drawing/2014/main" id="{5050393E-0178-40B3-8612-C07606FB609C}"/>
            </a:ext>
          </a:extLst>
        </xdr:cNvPr>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81915</xdr:rowOff>
    </xdr:to>
    <xdr:cxnSp macro="">
      <xdr:nvCxnSpPr>
        <xdr:cNvPr id="78" name="直線コネクタ 77">
          <a:extLst>
            <a:ext uri="{FF2B5EF4-FFF2-40B4-BE49-F238E27FC236}">
              <a16:creationId xmlns:a16="http://schemas.microsoft.com/office/drawing/2014/main" id="{EEEEFE14-B06F-4B2D-A28A-A601157FEE8B}"/>
            </a:ext>
          </a:extLst>
        </xdr:cNvPr>
        <xdr:cNvCxnSpPr/>
      </xdr:nvCxnSpPr>
      <xdr:spPr>
        <a:xfrm>
          <a:off x="2908300" y="63893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133985</xdr:rowOff>
    </xdr:from>
    <xdr:to>
      <xdr:col>10</xdr:col>
      <xdr:colOff>165100</xdr:colOff>
      <xdr:row>37</xdr:row>
      <xdr:rowOff>64135</xdr:rowOff>
    </xdr:to>
    <xdr:sp macro="" textlink="">
      <xdr:nvSpPr>
        <xdr:cNvPr id="79" name="楕円 78">
          <a:extLst>
            <a:ext uri="{FF2B5EF4-FFF2-40B4-BE49-F238E27FC236}">
              <a16:creationId xmlns:a16="http://schemas.microsoft.com/office/drawing/2014/main" id="{7D4ACDFE-FAD4-4023-8526-68B2365BB0C4}"/>
            </a:ext>
          </a:extLst>
        </xdr:cNvPr>
        <xdr:cNvSpPr/>
      </xdr:nvSpPr>
      <xdr:spPr>
        <a:xfrm>
          <a:off x="1968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xdr:rowOff>
    </xdr:from>
    <xdr:to>
      <xdr:col>15</xdr:col>
      <xdr:colOff>50800</xdr:colOff>
      <xdr:row>37</xdr:row>
      <xdr:rowOff>45720</xdr:rowOff>
    </xdr:to>
    <xdr:cxnSp macro="">
      <xdr:nvCxnSpPr>
        <xdr:cNvPr id="80" name="直線コネクタ 79">
          <a:extLst>
            <a:ext uri="{FF2B5EF4-FFF2-40B4-BE49-F238E27FC236}">
              <a16:creationId xmlns:a16="http://schemas.microsoft.com/office/drawing/2014/main" id="{A834351C-5FAD-4679-99EB-74EA7B015CBA}"/>
            </a:ext>
          </a:extLst>
        </xdr:cNvPr>
        <xdr:cNvCxnSpPr/>
      </xdr:nvCxnSpPr>
      <xdr:spPr>
        <a:xfrm>
          <a:off x="2019300" y="63569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97790</xdr:rowOff>
    </xdr:from>
    <xdr:to>
      <xdr:col>6</xdr:col>
      <xdr:colOff>38100</xdr:colOff>
      <xdr:row>37</xdr:row>
      <xdr:rowOff>27940</xdr:rowOff>
    </xdr:to>
    <xdr:sp macro="" textlink="">
      <xdr:nvSpPr>
        <xdr:cNvPr id="81" name="楕円 80">
          <a:extLst>
            <a:ext uri="{FF2B5EF4-FFF2-40B4-BE49-F238E27FC236}">
              <a16:creationId xmlns:a16="http://schemas.microsoft.com/office/drawing/2014/main" id="{20E85C80-AF32-4FFE-9D8F-739847DD63AA}"/>
            </a:ext>
          </a:extLst>
        </xdr:cNvPr>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148590</xdr:rowOff>
    </xdr:from>
    <xdr:to>
      <xdr:col>10</xdr:col>
      <xdr:colOff>114300</xdr:colOff>
      <xdr:row>37</xdr:row>
      <xdr:rowOff>13335</xdr:rowOff>
    </xdr:to>
    <xdr:cxnSp macro="">
      <xdr:nvCxnSpPr>
        <xdr:cNvPr id="82" name="直線コネクタ 81">
          <a:extLst>
            <a:ext uri="{FF2B5EF4-FFF2-40B4-BE49-F238E27FC236}">
              <a16:creationId xmlns:a16="http://schemas.microsoft.com/office/drawing/2014/main" id="{12B9490B-535C-4892-BD13-CCBD51FB6B96}"/>
            </a:ext>
          </a:extLst>
        </xdr:cNvPr>
        <xdr:cNvCxnSpPr/>
      </xdr:nvCxnSpPr>
      <xdr:spPr>
        <a:xfrm>
          <a:off x="1130300" y="6320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ED616619-660E-4BF8-B871-547743C7FD3B}"/>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EA15E924-BF9E-4AEA-B685-A4CB8ABCAD8D}"/>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448E928B-678B-4118-AA71-A9702D0B788C}"/>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E2FD7A89-2CD2-46E2-8565-8AFE1885D4F4}"/>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87" name="n_1mainValue【道路】&#10;有形固定資産減価償却率">
          <a:extLst>
            <a:ext uri="{FF2B5EF4-FFF2-40B4-BE49-F238E27FC236}">
              <a16:creationId xmlns:a16="http://schemas.microsoft.com/office/drawing/2014/main" id="{B8E8E2A0-9F4F-4B7A-9795-7F9AA4DDA937}"/>
            </a:ext>
          </a:extLst>
        </xdr:cNvPr>
        <xdr:cNvSpPr txBox="1"/>
      </xdr:nvSpPr>
      <xdr:spPr>
        <a:xfrm>
          <a:off x="358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a:extLst>
            <a:ext uri="{FF2B5EF4-FFF2-40B4-BE49-F238E27FC236}">
              <a16:creationId xmlns:a16="http://schemas.microsoft.com/office/drawing/2014/main" id="{D075F4A5-5E96-41B7-A8D3-4B3C5B52BA77}"/>
            </a:ext>
          </a:extLst>
        </xdr:cNvPr>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80662</xdr:rowOff>
    </xdr:from>
    <xdr:ext cx="405111" cy="259045"/>
    <xdr:sp macro="" textlink="">
      <xdr:nvSpPr>
        <xdr:cNvPr id="89" name="n_3mainValue【道路】&#10;有形固定資産減価償却率">
          <a:extLst>
            <a:ext uri="{FF2B5EF4-FFF2-40B4-BE49-F238E27FC236}">
              <a16:creationId xmlns:a16="http://schemas.microsoft.com/office/drawing/2014/main" id="{3985616A-D264-4039-8F67-83DB9F821666}"/>
            </a:ext>
          </a:extLst>
        </xdr:cNvPr>
        <xdr:cNvSpPr txBox="1"/>
      </xdr:nvSpPr>
      <xdr:spPr>
        <a:xfrm>
          <a:off x="1816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90" name="n_4mainValue【道路】&#10;有形固定資産減価償却率">
          <a:extLst>
            <a:ext uri="{FF2B5EF4-FFF2-40B4-BE49-F238E27FC236}">
              <a16:creationId xmlns:a16="http://schemas.microsoft.com/office/drawing/2014/main" id="{FEEDEB37-63B8-42C2-9578-5DD7FB8E3B60}"/>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1BDB95C-5C29-44DF-85CB-472B1AB2E1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4298CBC-1CE0-479D-B783-E086499320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B5EB11B-447E-4CFD-88A0-543F198A1B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B4699DA-5343-47D7-B67F-DA3138A517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D0B81DD-9905-4D3D-AFF6-393BCA72D0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66382E0-849A-48B2-AAF7-610FF5FDE2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D8AE291-7615-4E96-8672-806EE4334F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A06EDAD-DF07-4363-B975-22A407D83D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6FACCE7-8499-4FB3-B86E-1D29550A8DF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79115C4-38F6-44A2-82F4-7C0E1067C4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6E0B4D96-6DD2-4F6D-900D-442C1DE44D7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927D6709-305A-4593-BCD7-72D39852473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9C621683-FE7F-4E1D-B213-5C339D15E93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E594D3CF-060A-4078-95A4-DF2986FB3FE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6BE1309-D8AC-47A5-A6D8-B8253F0345E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73EC08DE-EA6B-4D4B-8B50-D339BF49DBE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8405270-FADC-4411-8E78-83AF2D28F9A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DD56D6C2-3F7A-48BB-8971-832F0EDC4C4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F99538E-569F-465F-9914-69B5A188510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D88128A1-838E-42BC-A078-7368AAE20A97}"/>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1100834-FED0-4BD3-9561-9C19CC98F4A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6EF710A1-8DC6-4AE6-A3F1-1884F482C6E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54A7AD7C-73D7-4C59-8374-1B513FEB15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5818D70E-C97D-462B-97DF-AF9C0826607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98484F0-CD2F-4031-93AB-09FCF4B197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665BE2B2-F4EE-44AC-B2E4-49FB9ABFADFD}"/>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6F41C538-0721-4FE5-BDEA-9140E9B49EEF}"/>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8288AEFE-BF79-45C7-8BC3-FCEA224A4328}"/>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A8D5165A-7D41-4045-8B4A-3B4FC68FF095}"/>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6A1D3E9A-45E7-4BB5-96FA-BC1C353A367B}"/>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2A5F9A79-4657-44B1-AC45-818A595A7725}"/>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F1EBAA3-680D-473E-9A95-C5C8DF815FAB}"/>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FF59DC25-D1EB-4D9E-82F1-57C502CF270F}"/>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93D8FB99-2EB7-49C6-97F6-2B47B3426711}"/>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72688FC2-6D71-4A9E-89F1-3D0923401B95}"/>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3E2CC4DD-393B-4ADB-8053-96F848384B7D}"/>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02FAFAE-D85B-4990-82AC-F631B13B202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8F06E0-48A6-450B-A948-1FB7118211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9561515-2EB1-45BB-A156-8F2C7C50D0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7070CB9-1AF3-4458-A9F1-EFD72809068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B8DE404-A98D-43EC-BA3B-A722ECEEAF8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4489</xdr:rowOff>
    </xdr:from>
    <xdr:to>
      <xdr:col>55</xdr:col>
      <xdr:colOff>50800</xdr:colOff>
      <xdr:row>41</xdr:row>
      <xdr:rowOff>106089</xdr:rowOff>
    </xdr:to>
    <xdr:sp macro="" textlink="">
      <xdr:nvSpPr>
        <xdr:cNvPr id="132" name="楕円 131">
          <a:extLst>
            <a:ext uri="{FF2B5EF4-FFF2-40B4-BE49-F238E27FC236}">
              <a16:creationId xmlns:a16="http://schemas.microsoft.com/office/drawing/2014/main" id="{749E80CA-FE6A-40A0-89FC-0F5C70FA3308}"/>
            </a:ext>
          </a:extLst>
        </xdr:cNvPr>
        <xdr:cNvSpPr/>
      </xdr:nvSpPr>
      <xdr:spPr>
        <a:xfrm>
          <a:off x="10426700" y="70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154366</xdr:rowOff>
    </xdr:from>
    <xdr:ext cx="534377" cy="259045"/>
    <xdr:sp macro="" textlink="">
      <xdr:nvSpPr>
        <xdr:cNvPr id="133" name="【道路】&#10;一人当たり延長該当値テキスト">
          <a:extLst>
            <a:ext uri="{FF2B5EF4-FFF2-40B4-BE49-F238E27FC236}">
              <a16:creationId xmlns:a16="http://schemas.microsoft.com/office/drawing/2014/main" id="{F653C84C-6B8B-43F7-A623-C36239102097}"/>
            </a:ext>
          </a:extLst>
        </xdr:cNvPr>
        <xdr:cNvSpPr txBox="1"/>
      </xdr:nvSpPr>
      <xdr:spPr>
        <a:xfrm>
          <a:off x="10515600" y="701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5718</xdr:rowOff>
    </xdr:from>
    <xdr:to>
      <xdr:col>50</xdr:col>
      <xdr:colOff>165100</xdr:colOff>
      <xdr:row>41</xdr:row>
      <xdr:rowOff>107318</xdr:rowOff>
    </xdr:to>
    <xdr:sp macro="" textlink="">
      <xdr:nvSpPr>
        <xdr:cNvPr id="134" name="楕円 133">
          <a:extLst>
            <a:ext uri="{FF2B5EF4-FFF2-40B4-BE49-F238E27FC236}">
              <a16:creationId xmlns:a16="http://schemas.microsoft.com/office/drawing/2014/main" id="{587B7F50-1320-4ED5-9AE2-693A4E72E817}"/>
            </a:ext>
          </a:extLst>
        </xdr:cNvPr>
        <xdr:cNvSpPr/>
      </xdr:nvSpPr>
      <xdr:spPr>
        <a:xfrm>
          <a:off x="9588500" y="70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55289</xdr:rowOff>
    </xdr:from>
    <xdr:to>
      <xdr:col>55</xdr:col>
      <xdr:colOff>0</xdr:colOff>
      <xdr:row>41</xdr:row>
      <xdr:rowOff>56518</xdr:rowOff>
    </xdr:to>
    <xdr:cxnSp macro="">
      <xdr:nvCxnSpPr>
        <xdr:cNvPr id="135" name="直線コネクタ 134">
          <a:extLst>
            <a:ext uri="{FF2B5EF4-FFF2-40B4-BE49-F238E27FC236}">
              <a16:creationId xmlns:a16="http://schemas.microsoft.com/office/drawing/2014/main" id="{8CB09217-285D-4557-ACC7-E651DFD8F274}"/>
            </a:ext>
          </a:extLst>
        </xdr:cNvPr>
        <xdr:cNvCxnSpPr/>
      </xdr:nvCxnSpPr>
      <xdr:spPr>
        <a:xfrm flipV="1">
          <a:off x="9639300" y="7084739"/>
          <a:ext cx="8382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6818</xdr:rowOff>
    </xdr:from>
    <xdr:to>
      <xdr:col>46</xdr:col>
      <xdr:colOff>38100</xdr:colOff>
      <xdr:row>41</xdr:row>
      <xdr:rowOff>108418</xdr:rowOff>
    </xdr:to>
    <xdr:sp macro="" textlink="">
      <xdr:nvSpPr>
        <xdr:cNvPr id="136" name="楕円 135">
          <a:extLst>
            <a:ext uri="{FF2B5EF4-FFF2-40B4-BE49-F238E27FC236}">
              <a16:creationId xmlns:a16="http://schemas.microsoft.com/office/drawing/2014/main" id="{6108DFB9-B99B-46D7-A1F8-DFF98A3FCB05}"/>
            </a:ext>
          </a:extLst>
        </xdr:cNvPr>
        <xdr:cNvSpPr/>
      </xdr:nvSpPr>
      <xdr:spPr>
        <a:xfrm>
          <a:off x="8699500" y="70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56518</xdr:rowOff>
    </xdr:from>
    <xdr:to>
      <xdr:col>50</xdr:col>
      <xdr:colOff>114300</xdr:colOff>
      <xdr:row>41</xdr:row>
      <xdr:rowOff>57618</xdr:rowOff>
    </xdr:to>
    <xdr:cxnSp macro="">
      <xdr:nvCxnSpPr>
        <xdr:cNvPr id="137" name="直線コネクタ 136">
          <a:extLst>
            <a:ext uri="{FF2B5EF4-FFF2-40B4-BE49-F238E27FC236}">
              <a16:creationId xmlns:a16="http://schemas.microsoft.com/office/drawing/2014/main" id="{47C5194C-FED6-4FBF-993D-5C2F682F2CEF}"/>
            </a:ext>
          </a:extLst>
        </xdr:cNvPr>
        <xdr:cNvCxnSpPr/>
      </xdr:nvCxnSpPr>
      <xdr:spPr>
        <a:xfrm flipV="1">
          <a:off x="8750300" y="7085968"/>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9148</xdr:rowOff>
    </xdr:from>
    <xdr:to>
      <xdr:col>41</xdr:col>
      <xdr:colOff>101600</xdr:colOff>
      <xdr:row>41</xdr:row>
      <xdr:rowOff>110748</xdr:rowOff>
    </xdr:to>
    <xdr:sp macro="" textlink="">
      <xdr:nvSpPr>
        <xdr:cNvPr id="138" name="楕円 137">
          <a:extLst>
            <a:ext uri="{FF2B5EF4-FFF2-40B4-BE49-F238E27FC236}">
              <a16:creationId xmlns:a16="http://schemas.microsoft.com/office/drawing/2014/main" id="{42C16E50-B49F-4178-A1E5-DA68F2B73C98}"/>
            </a:ext>
          </a:extLst>
        </xdr:cNvPr>
        <xdr:cNvSpPr/>
      </xdr:nvSpPr>
      <xdr:spPr>
        <a:xfrm>
          <a:off x="7810500" y="70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57618</xdr:rowOff>
    </xdr:from>
    <xdr:to>
      <xdr:col>45</xdr:col>
      <xdr:colOff>177800</xdr:colOff>
      <xdr:row>41</xdr:row>
      <xdr:rowOff>59948</xdr:rowOff>
    </xdr:to>
    <xdr:cxnSp macro="">
      <xdr:nvCxnSpPr>
        <xdr:cNvPr id="139" name="直線コネクタ 138">
          <a:extLst>
            <a:ext uri="{FF2B5EF4-FFF2-40B4-BE49-F238E27FC236}">
              <a16:creationId xmlns:a16="http://schemas.microsoft.com/office/drawing/2014/main" id="{9066E7FC-6E62-4F84-B23F-45CCC77CE19A}"/>
            </a:ext>
          </a:extLst>
        </xdr:cNvPr>
        <xdr:cNvCxnSpPr/>
      </xdr:nvCxnSpPr>
      <xdr:spPr>
        <a:xfrm flipV="1">
          <a:off x="7861300" y="7087068"/>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10410</xdr:rowOff>
    </xdr:from>
    <xdr:to>
      <xdr:col>36</xdr:col>
      <xdr:colOff>165100</xdr:colOff>
      <xdr:row>41</xdr:row>
      <xdr:rowOff>112010</xdr:rowOff>
    </xdr:to>
    <xdr:sp macro="" textlink="">
      <xdr:nvSpPr>
        <xdr:cNvPr id="140" name="楕円 139">
          <a:extLst>
            <a:ext uri="{FF2B5EF4-FFF2-40B4-BE49-F238E27FC236}">
              <a16:creationId xmlns:a16="http://schemas.microsoft.com/office/drawing/2014/main" id="{2DC06BAD-4075-4786-8A30-F92CEA9E8494}"/>
            </a:ext>
          </a:extLst>
        </xdr:cNvPr>
        <xdr:cNvSpPr/>
      </xdr:nvSpPr>
      <xdr:spPr>
        <a:xfrm>
          <a:off x="6921500" y="70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59948</xdr:rowOff>
    </xdr:from>
    <xdr:to>
      <xdr:col>41</xdr:col>
      <xdr:colOff>50800</xdr:colOff>
      <xdr:row>41</xdr:row>
      <xdr:rowOff>61210</xdr:rowOff>
    </xdr:to>
    <xdr:cxnSp macro="">
      <xdr:nvCxnSpPr>
        <xdr:cNvPr id="141" name="直線コネクタ 140">
          <a:extLst>
            <a:ext uri="{FF2B5EF4-FFF2-40B4-BE49-F238E27FC236}">
              <a16:creationId xmlns:a16="http://schemas.microsoft.com/office/drawing/2014/main" id="{B54F9654-8A08-406E-BD6A-4941973FE4C9}"/>
            </a:ext>
          </a:extLst>
        </xdr:cNvPr>
        <xdr:cNvCxnSpPr/>
      </xdr:nvCxnSpPr>
      <xdr:spPr>
        <a:xfrm flipV="1">
          <a:off x="6972300" y="7089398"/>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CE6DC44D-FD94-430F-8124-F152281BF141}"/>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FF9BAAB5-47CD-44DA-BB94-FFD663920B3C}"/>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404A296E-1035-4FDA-A259-0DB17D6C2F87}"/>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3B988EC0-7B72-4BF4-B6F1-F7B5A0BB095B}"/>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98445</xdr:rowOff>
    </xdr:from>
    <xdr:ext cx="534377" cy="259045"/>
    <xdr:sp macro="" textlink="">
      <xdr:nvSpPr>
        <xdr:cNvPr id="146" name="n_1mainValue【道路】&#10;一人当たり延長">
          <a:extLst>
            <a:ext uri="{FF2B5EF4-FFF2-40B4-BE49-F238E27FC236}">
              <a16:creationId xmlns:a16="http://schemas.microsoft.com/office/drawing/2014/main" id="{DC0AA421-FA41-4382-8194-08FA44EF99FC}"/>
            </a:ext>
          </a:extLst>
        </xdr:cNvPr>
        <xdr:cNvSpPr txBox="1"/>
      </xdr:nvSpPr>
      <xdr:spPr>
        <a:xfrm>
          <a:off x="9359411" y="712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99545</xdr:rowOff>
    </xdr:from>
    <xdr:ext cx="534377" cy="259045"/>
    <xdr:sp macro="" textlink="">
      <xdr:nvSpPr>
        <xdr:cNvPr id="147" name="n_2mainValue【道路】&#10;一人当たり延長">
          <a:extLst>
            <a:ext uri="{FF2B5EF4-FFF2-40B4-BE49-F238E27FC236}">
              <a16:creationId xmlns:a16="http://schemas.microsoft.com/office/drawing/2014/main" id="{CE82AD3E-4BD4-4272-845E-B56662FE2BFD}"/>
            </a:ext>
          </a:extLst>
        </xdr:cNvPr>
        <xdr:cNvSpPr txBox="1"/>
      </xdr:nvSpPr>
      <xdr:spPr>
        <a:xfrm>
          <a:off x="8483111" y="71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101875</xdr:rowOff>
    </xdr:from>
    <xdr:ext cx="534377" cy="259045"/>
    <xdr:sp macro="" textlink="">
      <xdr:nvSpPr>
        <xdr:cNvPr id="148" name="n_3mainValue【道路】&#10;一人当たり延長">
          <a:extLst>
            <a:ext uri="{FF2B5EF4-FFF2-40B4-BE49-F238E27FC236}">
              <a16:creationId xmlns:a16="http://schemas.microsoft.com/office/drawing/2014/main" id="{CC298B5A-BA71-483B-A460-CD1BA2B58732}"/>
            </a:ext>
          </a:extLst>
        </xdr:cNvPr>
        <xdr:cNvSpPr txBox="1"/>
      </xdr:nvSpPr>
      <xdr:spPr>
        <a:xfrm>
          <a:off x="7594111" y="71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103137</xdr:rowOff>
    </xdr:from>
    <xdr:ext cx="534377" cy="259045"/>
    <xdr:sp macro="" textlink="">
      <xdr:nvSpPr>
        <xdr:cNvPr id="149" name="n_4mainValue【道路】&#10;一人当たり延長">
          <a:extLst>
            <a:ext uri="{FF2B5EF4-FFF2-40B4-BE49-F238E27FC236}">
              <a16:creationId xmlns:a16="http://schemas.microsoft.com/office/drawing/2014/main" id="{E8B55F29-7F75-4862-959C-862D73B7BB8D}"/>
            </a:ext>
          </a:extLst>
        </xdr:cNvPr>
        <xdr:cNvSpPr txBox="1"/>
      </xdr:nvSpPr>
      <xdr:spPr>
        <a:xfrm>
          <a:off x="6705111" y="71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B0AFCD1-3359-49F8-9898-DA2BC7F1C7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799D820B-7253-4AF2-AA48-D595E6D8F8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D54AF40-B9FF-4AFD-8CF2-C2894332E1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1E210B36-8512-4A42-BEE9-BBDE8E7F9E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826BAE4-DE20-4244-8104-4316A3CEBB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318C3FC1-5044-4BDF-8548-B40B14B11B1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917CFBD-E5DC-4BB1-9F31-EB3D3D50E8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4857DE80-60CE-4F8A-8237-2AD716B589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5C1A7435-FE91-4AF4-B5AC-35F835F38E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2537FD04-11D9-4B71-9A4E-EB4768B881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DEDCF55-0133-4448-9AA3-44FA1DCB61D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DEF8E0B0-99CE-4D0D-99E9-51F4C0C71BF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CE3CE6C6-461F-479E-AA8D-F9569D2D7DB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B6E4F248-284D-474A-A392-96FDACE039D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93D38CC5-8F34-4433-9A7E-60141F8F22B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4368FFE4-8137-4D5C-9449-196830B77B0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D5965613-C9A7-4D33-9B61-5893F80F74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F7BD705F-824A-468E-87B7-6C4841E4C05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B21176FD-3E99-4FAA-AFAC-E01A7D508DE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D543096C-C7B5-4B24-88EA-36335952471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AEAF712D-3721-46F7-987A-81FFDD05311A}"/>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AA8BD0C-85E8-48A8-83F5-79C86F4363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A33C400-2470-4148-95D1-D1D76AFE1A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BB31699F-EDF7-4FB8-BA01-4C2D58170999}"/>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217EE5E-9363-4534-96E6-3AE10A504CA2}"/>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E7D43A36-2B82-47A4-A4ED-285E31797243}"/>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99C1003-9BA6-4CC4-8A1C-D66CAC6B4F12}"/>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D9858315-8B19-4561-995E-0701C438FA22}"/>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1967C91-B453-4FA6-ADF3-B488D738F611}"/>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D1170C51-5605-47F3-9051-87D568C16FFF}"/>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93BF90FE-16E0-4E68-B151-9A8BC6F02FB9}"/>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F1878985-DD2F-495D-B62F-B37DADF503FD}"/>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1728CBB7-5833-4174-82E8-5535E306BC8F}"/>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96DC4496-253A-4801-83FB-2509192AFF8B}"/>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CD19D0-9364-4698-AFB3-DA8E3C9C5F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243DA6-3BB8-44A8-BC04-ADFB06FF1B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35B05D6-150C-46B6-9DE2-004EEDB260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81250D-0144-4CE0-97AE-09BD53FED3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5B6B5C4-F88F-4306-8640-F5F4B35DED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69215</xdr:rowOff>
    </xdr:from>
    <xdr:to>
      <xdr:col>24</xdr:col>
      <xdr:colOff>114300</xdr:colOff>
      <xdr:row>63</xdr:row>
      <xdr:rowOff>170815</xdr:rowOff>
    </xdr:to>
    <xdr:sp macro="" textlink="">
      <xdr:nvSpPr>
        <xdr:cNvPr id="189" name="楕円 188">
          <a:extLst>
            <a:ext uri="{FF2B5EF4-FFF2-40B4-BE49-F238E27FC236}">
              <a16:creationId xmlns:a16="http://schemas.microsoft.com/office/drawing/2014/main" id="{1A256807-34CC-4A36-A5D1-2D89EA14BBE3}"/>
            </a:ext>
          </a:extLst>
        </xdr:cNvPr>
        <xdr:cNvSpPr/>
      </xdr:nvSpPr>
      <xdr:spPr>
        <a:xfrm>
          <a:off x="4584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47642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CA609E0-ECEE-46F0-9E22-0B51C76B4DB1}"/>
            </a:ext>
          </a:extLst>
        </xdr:cNvPr>
        <xdr:cNvSpPr txBox="1"/>
      </xdr:nvSpPr>
      <xdr:spPr>
        <a:xfrm>
          <a:off x="4673600"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55880</xdr:rowOff>
    </xdr:from>
    <xdr:to>
      <xdr:col>20</xdr:col>
      <xdr:colOff>38100</xdr:colOff>
      <xdr:row>63</xdr:row>
      <xdr:rowOff>157480</xdr:rowOff>
    </xdr:to>
    <xdr:sp macro="" textlink="">
      <xdr:nvSpPr>
        <xdr:cNvPr id="191" name="楕円 190">
          <a:extLst>
            <a:ext uri="{FF2B5EF4-FFF2-40B4-BE49-F238E27FC236}">
              <a16:creationId xmlns:a16="http://schemas.microsoft.com/office/drawing/2014/main" id="{38A600C9-0615-425B-984F-1DE867611551}"/>
            </a:ext>
          </a:extLst>
        </xdr:cNvPr>
        <xdr:cNvSpPr/>
      </xdr:nvSpPr>
      <xdr:spPr>
        <a:xfrm>
          <a:off x="3746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106680</xdr:rowOff>
    </xdr:from>
    <xdr:to>
      <xdr:col>24</xdr:col>
      <xdr:colOff>63500</xdr:colOff>
      <xdr:row>63</xdr:row>
      <xdr:rowOff>120015</xdr:rowOff>
    </xdr:to>
    <xdr:cxnSp macro="">
      <xdr:nvCxnSpPr>
        <xdr:cNvPr id="192" name="直線コネクタ 191">
          <a:extLst>
            <a:ext uri="{FF2B5EF4-FFF2-40B4-BE49-F238E27FC236}">
              <a16:creationId xmlns:a16="http://schemas.microsoft.com/office/drawing/2014/main" id="{2EE20A01-BEB9-43AB-9F18-FD1F3CB5D0C1}"/>
            </a:ext>
          </a:extLst>
        </xdr:cNvPr>
        <xdr:cNvCxnSpPr/>
      </xdr:nvCxnSpPr>
      <xdr:spPr>
        <a:xfrm>
          <a:off x="3797300" y="109080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38735</xdr:rowOff>
    </xdr:from>
    <xdr:to>
      <xdr:col>15</xdr:col>
      <xdr:colOff>101600</xdr:colOff>
      <xdr:row>63</xdr:row>
      <xdr:rowOff>140335</xdr:rowOff>
    </xdr:to>
    <xdr:sp macro="" textlink="">
      <xdr:nvSpPr>
        <xdr:cNvPr id="193" name="楕円 192">
          <a:extLst>
            <a:ext uri="{FF2B5EF4-FFF2-40B4-BE49-F238E27FC236}">
              <a16:creationId xmlns:a16="http://schemas.microsoft.com/office/drawing/2014/main" id="{46FB7C41-347F-4268-BBF3-51412594F417}"/>
            </a:ext>
          </a:extLst>
        </xdr:cNvPr>
        <xdr:cNvSpPr/>
      </xdr:nvSpPr>
      <xdr:spPr>
        <a:xfrm>
          <a:off x="2857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89535</xdr:rowOff>
    </xdr:from>
    <xdr:to>
      <xdr:col>19</xdr:col>
      <xdr:colOff>177800</xdr:colOff>
      <xdr:row>63</xdr:row>
      <xdr:rowOff>106680</xdr:rowOff>
    </xdr:to>
    <xdr:cxnSp macro="">
      <xdr:nvCxnSpPr>
        <xdr:cNvPr id="194" name="直線コネクタ 193">
          <a:extLst>
            <a:ext uri="{FF2B5EF4-FFF2-40B4-BE49-F238E27FC236}">
              <a16:creationId xmlns:a16="http://schemas.microsoft.com/office/drawing/2014/main" id="{DD66B4E2-8A06-48FA-87D0-B1E9DEB532EB}"/>
            </a:ext>
          </a:extLst>
        </xdr:cNvPr>
        <xdr:cNvCxnSpPr/>
      </xdr:nvCxnSpPr>
      <xdr:spPr>
        <a:xfrm>
          <a:off x="2908300" y="108908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34925</xdr:rowOff>
    </xdr:from>
    <xdr:to>
      <xdr:col>10</xdr:col>
      <xdr:colOff>165100</xdr:colOff>
      <xdr:row>63</xdr:row>
      <xdr:rowOff>136525</xdr:rowOff>
    </xdr:to>
    <xdr:sp macro="" textlink="">
      <xdr:nvSpPr>
        <xdr:cNvPr id="195" name="楕円 194">
          <a:extLst>
            <a:ext uri="{FF2B5EF4-FFF2-40B4-BE49-F238E27FC236}">
              <a16:creationId xmlns:a16="http://schemas.microsoft.com/office/drawing/2014/main" id="{30FCDEB8-AB9F-40D0-B5B7-3492B925C232}"/>
            </a:ext>
          </a:extLst>
        </xdr:cNvPr>
        <xdr:cNvSpPr/>
      </xdr:nvSpPr>
      <xdr:spPr>
        <a:xfrm>
          <a:off x="1968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85725</xdr:rowOff>
    </xdr:from>
    <xdr:to>
      <xdr:col>15</xdr:col>
      <xdr:colOff>50800</xdr:colOff>
      <xdr:row>63</xdr:row>
      <xdr:rowOff>89535</xdr:rowOff>
    </xdr:to>
    <xdr:cxnSp macro="">
      <xdr:nvCxnSpPr>
        <xdr:cNvPr id="196" name="直線コネクタ 195">
          <a:extLst>
            <a:ext uri="{FF2B5EF4-FFF2-40B4-BE49-F238E27FC236}">
              <a16:creationId xmlns:a16="http://schemas.microsoft.com/office/drawing/2014/main" id="{67103162-912F-41BC-BD5F-476A4A14DA96}"/>
            </a:ext>
          </a:extLst>
        </xdr:cNvPr>
        <xdr:cNvCxnSpPr/>
      </xdr:nvCxnSpPr>
      <xdr:spPr>
        <a:xfrm>
          <a:off x="2019300" y="108870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10160</xdr:rowOff>
    </xdr:from>
    <xdr:to>
      <xdr:col>6</xdr:col>
      <xdr:colOff>38100</xdr:colOff>
      <xdr:row>63</xdr:row>
      <xdr:rowOff>111760</xdr:rowOff>
    </xdr:to>
    <xdr:sp macro="" textlink="">
      <xdr:nvSpPr>
        <xdr:cNvPr id="197" name="楕円 196">
          <a:extLst>
            <a:ext uri="{FF2B5EF4-FFF2-40B4-BE49-F238E27FC236}">
              <a16:creationId xmlns:a16="http://schemas.microsoft.com/office/drawing/2014/main" id="{EABD2AEC-7C44-4FEB-8AF8-41C2F7508792}"/>
            </a:ext>
          </a:extLst>
        </xdr:cNvPr>
        <xdr:cNvSpPr/>
      </xdr:nvSpPr>
      <xdr:spPr>
        <a:xfrm>
          <a:off x="107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60960</xdr:rowOff>
    </xdr:from>
    <xdr:to>
      <xdr:col>10</xdr:col>
      <xdr:colOff>114300</xdr:colOff>
      <xdr:row>63</xdr:row>
      <xdr:rowOff>85725</xdr:rowOff>
    </xdr:to>
    <xdr:cxnSp macro="">
      <xdr:nvCxnSpPr>
        <xdr:cNvPr id="198" name="直線コネクタ 197">
          <a:extLst>
            <a:ext uri="{FF2B5EF4-FFF2-40B4-BE49-F238E27FC236}">
              <a16:creationId xmlns:a16="http://schemas.microsoft.com/office/drawing/2014/main" id="{6FCAA561-DD24-4C6F-B7E7-4CBC18788B1E}"/>
            </a:ext>
          </a:extLst>
        </xdr:cNvPr>
        <xdr:cNvCxnSpPr/>
      </xdr:nvCxnSpPr>
      <xdr:spPr>
        <a:xfrm>
          <a:off x="1130300" y="108623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C0A9BAC-CB9E-4103-8C5F-184E8491289D}"/>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0C2AD4F-3427-44AD-BBEF-26A91D83F094}"/>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CB5172B-ABB4-4B39-9FF8-25E7248D552F}"/>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DF38284-938F-4912-BB55-E114F0A1A0E2}"/>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148607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A228468-7697-454C-814D-054645B20F8C}"/>
            </a:ext>
          </a:extLst>
        </xdr:cNvPr>
        <xdr:cNvSpPr txBox="1"/>
      </xdr:nvSpPr>
      <xdr:spPr>
        <a:xfrm>
          <a:off x="35820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131462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1EE5C3F-0F31-4893-AF62-9929CF38D87C}"/>
            </a:ext>
          </a:extLst>
        </xdr:cNvPr>
        <xdr:cNvSpPr txBox="1"/>
      </xdr:nvSpPr>
      <xdr:spPr>
        <a:xfrm>
          <a:off x="2705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127652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CE4DFEF-B267-4679-B309-37D62C9E7A2B}"/>
            </a:ext>
          </a:extLst>
        </xdr:cNvPr>
        <xdr:cNvSpPr txBox="1"/>
      </xdr:nvSpPr>
      <xdr:spPr>
        <a:xfrm>
          <a:off x="1816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102887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6700278-0EA4-4D48-9DEF-DB3659CAA2D4}"/>
            </a:ext>
          </a:extLst>
        </xdr:cNvPr>
        <xdr:cNvSpPr txBox="1"/>
      </xdr:nvSpPr>
      <xdr:spPr>
        <a:xfrm>
          <a:off x="927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2428503-37E1-4AEA-AB47-E66D473515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0AC19E1-92F1-47D8-8D05-78E7E88A59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367DD64-ED55-407B-AF6D-59025BDA1F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1CC022E-C6E0-404E-B3FB-AE903AAAA6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FFB584A-FD7E-47DB-9896-5AEEFDA187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0E75975-0E8F-42F8-9AB5-A778DDF520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62AB97F-AB33-46EC-96E1-87EEBBCE57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95B7110-1BDD-4BE0-BBD7-CF5B7F3B96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FF87DE2-1177-44C5-9915-F71909D160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CBF9B0A-6965-4D38-BB04-7F291D8D3C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11A2C13-D19B-4891-AF41-2B54ED469D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1D0E592-B1C2-4ACD-A95D-3FDB9165ED4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FA97241-8595-4F62-96A0-658956C76F3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7888159-D5D1-4E92-B36B-27D457ADF69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FBBD198-4072-42B3-96AF-41771C7401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E8FE0FCA-ED28-4A26-B4C7-4DC0E20BE09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7A19A7F-6445-47F2-B85B-290D43DFBCE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EA772B14-7BBB-4284-A94F-15952A7219A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DD9027E-305E-4544-865A-BE6ECEAD959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0A9F19C-423D-4C02-A411-3A4541F43E2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66C60BE-C0BA-44A4-B95E-0FA15FB2AF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AF5C0D7-E92F-4D69-B9FE-14E175A521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56C3453-D1A5-4F44-9E61-439AC1C40E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AC3A1200-7534-4BBE-A51A-63827F2D8A7E}"/>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2FB1536-BE80-46CF-800E-57E983C24C94}"/>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187A361C-4CCE-4AA1-BC02-75E373053A79}"/>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2DEC630-04C8-4011-AFC9-F6DEB3648A6E}"/>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B2704104-6C8A-4EAD-A00B-AF321E93B632}"/>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110B981-AF51-437B-9D03-BA3C01FE9176}"/>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BC37A6D-EE54-4897-BC26-0A97EA69DF14}"/>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174289E7-BBD3-49D8-821F-CF08E01BBF6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3BD63E8F-399F-4775-91C7-4AAA6EC9A7F6}"/>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7A46E4BB-7003-4383-915A-D6306673159B}"/>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E41535A4-C732-438D-B266-ABCBD68C5AA5}"/>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4B1423F-C2CC-4D3E-A986-4D38CC36FB9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49BF1A-CF2A-4A27-ACD3-A83B56108E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7D9BBC3-49AE-431E-A11B-067894A478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9FB0DDF-5358-4360-A940-F83F639D45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E89BD97-89D6-4968-ADAC-7CB7D6120A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7790</xdr:rowOff>
    </xdr:from>
    <xdr:to>
      <xdr:col>55</xdr:col>
      <xdr:colOff>50800</xdr:colOff>
      <xdr:row>63</xdr:row>
      <xdr:rowOff>109390</xdr:rowOff>
    </xdr:to>
    <xdr:sp macro="" textlink="">
      <xdr:nvSpPr>
        <xdr:cNvPr id="246" name="楕円 245">
          <a:extLst>
            <a:ext uri="{FF2B5EF4-FFF2-40B4-BE49-F238E27FC236}">
              <a16:creationId xmlns:a16="http://schemas.microsoft.com/office/drawing/2014/main" id="{CA8E957A-9E99-4C37-9592-7F4DAA0CE9C8}"/>
            </a:ext>
          </a:extLst>
        </xdr:cNvPr>
        <xdr:cNvSpPr/>
      </xdr:nvSpPr>
      <xdr:spPr>
        <a:xfrm>
          <a:off x="10426700" y="108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157667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8E741C4-0EC2-4AC8-ACDA-CEC4B2D1F052}"/>
            </a:ext>
          </a:extLst>
        </xdr:cNvPr>
        <xdr:cNvSpPr txBox="1"/>
      </xdr:nvSpPr>
      <xdr:spPr>
        <a:xfrm>
          <a:off x="10515600" y="1078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9293</xdr:rowOff>
    </xdr:from>
    <xdr:to>
      <xdr:col>50</xdr:col>
      <xdr:colOff>165100</xdr:colOff>
      <xdr:row>63</xdr:row>
      <xdr:rowOff>110893</xdr:rowOff>
    </xdr:to>
    <xdr:sp macro="" textlink="">
      <xdr:nvSpPr>
        <xdr:cNvPr id="248" name="楕円 247">
          <a:extLst>
            <a:ext uri="{FF2B5EF4-FFF2-40B4-BE49-F238E27FC236}">
              <a16:creationId xmlns:a16="http://schemas.microsoft.com/office/drawing/2014/main" id="{73664721-8C31-48FD-AF54-6DBCFA442293}"/>
            </a:ext>
          </a:extLst>
        </xdr:cNvPr>
        <xdr:cNvSpPr/>
      </xdr:nvSpPr>
      <xdr:spPr>
        <a:xfrm>
          <a:off x="9588500" y="108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58590</xdr:rowOff>
    </xdr:from>
    <xdr:to>
      <xdr:col>55</xdr:col>
      <xdr:colOff>0</xdr:colOff>
      <xdr:row>63</xdr:row>
      <xdr:rowOff>60093</xdr:rowOff>
    </xdr:to>
    <xdr:cxnSp macro="">
      <xdr:nvCxnSpPr>
        <xdr:cNvPr id="249" name="直線コネクタ 248">
          <a:extLst>
            <a:ext uri="{FF2B5EF4-FFF2-40B4-BE49-F238E27FC236}">
              <a16:creationId xmlns:a16="http://schemas.microsoft.com/office/drawing/2014/main" id="{058A6D07-C94E-437B-9270-62C989D6D5B2}"/>
            </a:ext>
          </a:extLst>
        </xdr:cNvPr>
        <xdr:cNvCxnSpPr/>
      </xdr:nvCxnSpPr>
      <xdr:spPr>
        <a:xfrm flipV="1">
          <a:off x="9639300" y="10859940"/>
          <a:ext cx="8382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10010</xdr:rowOff>
    </xdr:from>
    <xdr:to>
      <xdr:col>46</xdr:col>
      <xdr:colOff>38100</xdr:colOff>
      <xdr:row>63</xdr:row>
      <xdr:rowOff>111610</xdr:rowOff>
    </xdr:to>
    <xdr:sp macro="" textlink="">
      <xdr:nvSpPr>
        <xdr:cNvPr id="250" name="楕円 249">
          <a:extLst>
            <a:ext uri="{FF2B5EF4-FFF2-40B4-BE49-F238E27FC236}">
              <a16:creationId xmlns:a16="http://schemas.microsoft.com/office/drawing/2014/main" id="{69478A1C-072B-453B-A945-1C8A949C19EB}"/>
            </a:ext>
          </a:extLst>
        </xdr:cNvPr>
        <xdr:cNvSpPr/>
      </xdr:nvSpPr>
      <xdr:spPr>
        <a:xfrm>
          <a:off x="8699500" y="108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60093</xdr:rowOff>
    </xdr:from>
    <xdr:to>
      <xdr:col>50</xdr:col>
      <xdr:colOff>114300</xdr:colOff>
      <xdr:row>63</xdr:row>
      <xdr:rowOff>60810</xdr:rowOff>
    </xdr:to>
    <xdr:cxnSp macro="">
      <xdr:nvCxnSpPr>
        <xdr:cNvPr id="251" name="直線コネクタ 250">
          <a:extLst>
            <a:ext uri="{FF2B5EF4-FFF2-40B4-BE49-F238E27FC236}">
              <a16:creationId xmlns:a16="http://schemas.microsoft.com/office/drawing/2014/main" id="{071E339B-3909-4D83-829F-0D0014E133F5}"/>
            </a:ext>
          </a:extLst>
        </xdr:cNvPr>
        <xdr:cNvCxnSpPr/>
      </xdr:nvCxnSpPr>
      <xdr:spPr>
        <a:xfrm flipV="1">
          <a:off x="8750300" y="10861443"/>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14820</xdr:rowOff>
    </xdr:from>
    <xdr:to>
      <xdr:col>41</xdr:col>
      <xdr:colOff>101600</xdr:colOff>
      <xdr:row>63</xdr:row>
      <xdr:rowOff>116420</xdr:rowOff>
    </xdr:to>
    <xdr:sp macro="" textlink="">
      <xdr:nvSpPr>
        <xdr:cNvPr id="252" name="楕円 251">
          <a:extLst>
            <a:ext uri="{FF2B5EF4-FFF2-40B4-BE49-F238E27FC236}">
              <a16:creationId xmlns:a16="http://schemas.microsoft.com/office/drawing/2014/main" id="{16FAE5C3-8A08-45AC-B2D4-9D8B84CB0C48}"/>
            </a:ext>
          </a:extLst>
        </xdr:cNvPr>
        <xdr:cNvSpPr/>
      </xdr:nvSpPr>
      <xdr:spPr>
        <a:xfrm>
          <a:off x="7810500" y="108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60810</xdr:rowOff>
    </xdr:from>
    <xdr:to>
      <xdr:col>45</xdr:col>
      <xdr:colOff>177800</xdr:colOff>
      <xdr:row>63</xdr:row>
      <xdr:rowOff>65620</xdr:rowOff>
    </xdr:to>
    <xdr:cxnSp macro="">
      <xdr:nvCxnSpPr>
        <xdr:cNvPr id="253" name="直線コネクタ 252">
          <a:extLst>
            <a:ext uri="{FF2B5EF4-FFF2-40B4-BE49-F238E27FC236}">
              <a16:creationId xmlns:a16="http://schemas.microsoft.com/office/drawing/2014/main" id="{BC529EA4-4FEF-4A82-BC0A-3ADFBE0E158B}"/>
            </a:ext>
          </a:extLst>
        </xdr:cNvPr>
        <xdr:cNvCxnSpPr/>
      </xdr:nvCxnSpPr>
      <xdr:spPr>
        <a:xfrm flipV="1">
          <a:off x="7861300" y="10862160"/>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13227</xdr:rowOff>
    </xdr:from>
    <xdr:to>
      <xdr:col>36</xdr:col>
      <xdr:colOff>165100</xdr:colOff>
      <xdr:row>63</xdr:row>
      <xdr:rowOff>114827</xdr:rowOff>
    </xdr:to>
    <xdr:sp macro="" textlink="">
      <xdr:nvSpPr>
        <xdr:cNvPr id="254" name="楕円 253">
          <a:extLst>
            <a:ext uri="{FF2B5EF4-FFF2-40B4-BE49-F238E27FC236}">
              <a16:creationId xmlns:a16="http://schemas.microsoft.com/office/drawing/2014/main" id="{70FCA1A7-4614-4B76-9181-FAE75DBB8F50}"/>
            </a:ext>
          </a:extLst>
        </xdr:cNvPr>
        <xdr:cNvSpPr/>
      </xdr:nvSpPr>
      <xdr:spPr>
        <a:xfrm>
          <a:off x="6921500" y="108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64027</xdr:rowOff>
    </xdr:from>
    <xdr:to>
      <xdr:col>41</xdr:col>
      <xdr:colOff>50800</xdr:colOff>
      <xdr:row>63</xdr:row>
      <xdr:rowOff>65620</xdr:rowOff>
    </xdr:to>
    <xdr:cxnSp macro="">
      <xdr:nvCxnSpPr>
        <xdr:cNvPr id="255" name="直線コネクタ 254">
          <a:extLst>
            <a:ext uri="{FF2B5EF4-FFF2-40B4-BE49-F238E27FC236}">
              <a16:creationId xmlns:a16="http://schemas.microsoft.com/office/drawing/2014/main" id="{E1E0A7B2-44B1-4266-9E48-381EAFCBAE53}"/>
            </a:ext>
          </a:extLst>
        </xdr:cNvPr>
        <xdr:cNvCxnSpPr/>
      </xdr:nvCxnSpPr>
      <xdr:spPr>
        <a:xfrm>
          <a:off x="6972300" y="10865377"/>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DE92A61-9AC9-4ACC-8A1B-16A5D54AD0C6}"/>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A8DD183-AA69-4678-BB00-88F0E216833F}"/>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FC5EF25-F808-4A4F-8878-226CE54CC577}"/>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C1EDCE9-621C-4B7D-81E2-19AF0D86DA77}"/>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102020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B027058-024A-428E-A793-0EECE132BAFB}"/>
            </a:ext>
          </a:extLst>
        </xdr:cNvPr>
        <xdr:cNvSpPr txBox="1"/>
      </xdr:nvSpPr>
      <xdr:spPr>
        <a:xfrm>
          <a:off x="9327095" y="1090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102737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380A20A-208F-437A-9FF5-D20C24ADE4A0}"/>
            </a:ext>
          </a:extLst>
        </xdr:cNvPr>
        <xdr:cNvSpPr txBox="1"/>
      </xdr:nvSpPr>
      <xdr:spPr>
        <a:xfrm>
          <a:off x="8450795" y="1090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107547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EB6A08C-0131-44B9-A8E8-3494129EE4CD}"/>
            </a:ext>
          </a:extLst>
        </xdr:cNvPr>
        <xdr:cNvSpPr txBox="1"/>
      </xdr:nvSpPr>
      <xdr:spPr>
        <a:xfrm>
          <a:off x="7561795" y="1090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105954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5EF17E0-7902-4F0D-9BEA-66414FB53246}"/>
            </a:ext>
          </a:extLst>
        </xdr:cNvPr>
        <xdr:cNvSpPr txBox="1"/>
      </xdr:nvSpPr>
      <xdr:spPr>
        <a:xfrm>
          <a:off x="6672795" y="1090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1A74746-9ECD-4AFC-BDC1-E30D1B0880E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45DA072-E6A2-45E2-858B-6B0B222F23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202240D-6109-4816-A2C7-93CD93A906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F771A89-8EBB-4D03-905F-EBE4C77EB5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97A7DB1-DE7C-4AE0-B30F-047CBE208E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CAA26B4-B462-4EBE-8A5C-3F6F972E49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36532D2-B585-4C63-9430-0234087221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0FA8B4C-7D44-49DE-A02A-4CA310B3AE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07BD2A3-381C-42C8-ACA6-272B6779EA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CB12FB6-B0EC-44DD-A235-74D5B6DBDE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FC1AF79-AFC8-486A-8126-69E56835D23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BD4101F-5388-4193-B5C7-8020337A495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C1993AC-4768-4891-9BAF-E6E2BC5BA3A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6A645EB-0108-49E5-A7D6-05BBA0E73AA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C0BAB79-F100-49BA-ABFC-F593700FCDE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FA17F93-4540-4702-81F0-8A3DCAC04D0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C2E3B63E-04A0-43AF-8751-AF7FBEC5B91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2C78A78-7A3A-4056-93FF-035376B42F6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5110DAD-156C-4681-80FD-87E5846F5E8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F1F5366-3A15-4B5E-B210-42F3A8E7472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9705BC7-8211-4F78-9434-6673E1C58D4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CF027F9-F30E-4EC8-AA25-9718F4B6BB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F78BCD0-9F10-402F-ABCC-366EE8E917B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112B6A2-E03F-4BAE-A75C-FEBCA7E208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CA0651C-BCA7-41FB-8235-BDE9656004B7}"/>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5D0263F-9889-458D-B256-3AA0B0996E5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6EEFD4C6-D1D8-4DD2-9D4B-00FD0AB38C0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480E5BA-2402-47B9-847C-FF3B85E5DA65}"/>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20BD568A-BE9D-418D-B1BD-78824AA98F33}"/>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873F87B-CBC3-4A8E-9866-CB4D47D2F6BF}"/>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43766CDC-E2F4-475F-BB18-198AB810ABA9}"/>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A97C5B17-D6A2-4AFB-8C27-D9F1C6852581}"/>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96DDCFC6-7DCB-497B-98F7-2A8CAFA908CB}"/>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35AEEFC5-B5ED-40B9-9BD4-9F0728ACD364}"/>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1A138511-B910-4AD6-82E6-42C70F5E3136}"/>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8D8B3B8-FC82-494C-80D3-8310897A52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C043311-3FFA-4A8B-9A50-E6FB46E7B9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496CD0E-5CFB-475F-BD86-51BC4309C6B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E12514C-976C-4652-B8F4-A9A7743DD2B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2D45F57-B162-4319-8C59-7CDB5D4DCDF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84455</xdr:rowOff>
    </xdr:from>
    <xdr:to>
      <xdr:col>24</xdr:col>
      <xdr:colOff>114300</xdr:colOff>
      <xdr:row>85</xdr:row>
      <xdr:rowOff>14605</xdr:rowOff>
    </xdr:to>
    <xdr:sp macro="" textlink="">
      <xdr:nvSpPr>
        <xdr:cNvPr id="304" name="楕円 303">
          <a:extLst>
            <a:ext uri="{FF2B5EF4-FFF2-40B4-BE49-F238E27FC236}">
              <a16:creationId xmlns:a16="http://schemas.microsoft.com/office/drawing/2014/main" id="{1B8C5699-0B74-4DB5-B509-65E22FB81A8C}"/>
            </a:ext>
          </a:extLst>
        </xdr:cNvPr>
        <xdr:cNvSpPr/>
      </xdr:nvSpPr>
      <xdr:spPr>
        <a:xfrm>
          <a:off x="45847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62882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4B9AE26-C81D-4FA0-B4AA-3C6EADA0E058}"/>
            </a:ext>
          </a:extLst>
        </xdr:cNvPr>
        <xdr:cNvSpPr txBox="1"/>
      </xdr:nvSpPr>
      <xdr:spPr>
        <a:xfrm>
          <a:off x="4673600"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06" name="楕円 305">
          <a:extLst>
            <a:ext uri="{FF2B5EF4-FFF2-40B4-BE49-F238E27FC236}">
              <a16:creationId xmlns:a16="http://schemas.microsoft.com/office/drawing/2014/main" id="{4810B32A-CCCC-4D0F-A3DD-115BBC981CCA}"/>
            </a:ext>
          </a:extLst>
        </xdr:cNvPr>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135255</xdr:rowOff>
    </xdr:to>
    <xdr:cxnSp macro="">
      <xdr:nvCxnSpPr>
        <xdr:cNvPr id="307" name="直線コネクタ 306">
          <a:extLst>
            <a:ext uri="{FF2B5EF4-FFF2-40B4-BE49-F238E27FC236}">
              <a16:creationId xmlns:a16="http://schemas.microsoft.com/office/drawing/2014/main" id="{F3404194-2ABA-49C1-831E-6183CCCA4D4A}"/>
            </a:ext>
          </a:extLst>
        </xdr:cNvPr>
        <xdr:cNvCxnSpPr/>
      </xdr:nvCxnSpPr>
      <xdr:spPr>
        <a:xfrm>
          <a:off x="3797300" y="145046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308" name="楕円 307">
          <a:extLst>
            <a:ext uri="{FF2B5EF4-FFF2-40B4-BE49-F238E27FC236}">
              <a16:creationId xmlns:a16="http://schemas.microsoft.com/office/drawing/2014/main" id="{2561464A-7D04-4F4F-9E34-1F6A5ADC2B7A}"/>
            </a:ext>
          </a:extLst>
        </xdr:cNvPr>
        <xdr:cNvSpPr/>
      </xdr:nvSpPr>
      <xdr:spPr>
        <a:xfrm>
          <a:off x="2857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102870</xdr:rowOff>
    </xdr:to>
    <xdr:cxnSp macro="">
      <xdr:nvCxnSpPr>
        <xdr:cNvPr id="309" name="直線コネクタ 308">
          <a:extLst>
            <a:ext uri="{FF2B5EF4-FFF2-40B4-BE49-F238E27FC236}">
              <a16:creationId xmlns:a16="http://schemas.microsoft.com/office/drawing/2014/main" id="{EE4DB64E-2D34-4B70-ABFD-F3790B980C5B}"/>
            </a:ext>
          </a:extLst>
        </xdr:cNvPr>
        <xdr:cNvCxnSpPr/>
      </xdr:nvCxnSpPr>
      <xdr:spPr>
        <a:xfrm>
          <a:off x="2908300" y="14468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149225</xdr:rowOff>
    </xdr:from>
    <xdr:to>
      <xdr:col>10</xdr:col>
      <xdr:colOff>165100</xdr:colOff>
      <xdr:row>84</xdr:row>
      <xdr:rowOff>79375</xdr:rowOff>
    </xdr:to>
    <xdr:sp macro="" textlink="">
      <xdr:nvSpPr>
        <xdr:cNvPr id="310" name="楕円 309">
          <a:extLst>
            <a:ext uri="{FF2B5EF4-FFF2-40B4-BE49-F238E27FC236}">
              <a16:creationId xmlns:a16="http://schemas.microsoft.com/office/drawing/2014/main" id="{CB125289-BB5F-4D78-B5A5-440D2D744D61}"/>
            </a:ext>
          </a:extLst>
        </xdr:cNvPr>
        <xdr:cNvSpPr/>
      </xdr:nvSpPr>
      <xdr:spPr>
        <a:xfrm>
          <a:off x="1968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28575</xdr:rowOff>
    </xdr:from>
    <xdr:to>
      <xdr:col>15</xdr:col>
      <xdr:colOff>50800</xdr:colOff>
      <xdr:row>84</xdr:row>
      <xdr:rowOff>66675</xdr:rowOff>
    </xdr:to>
    <xdr:cxnSp macro="">
      <xdr:nvCxnSpPr>
        <xdr:cNvPr id="311" name="直線コネクタ 310">
          <a:extLst>
            <a:ext uri="{FF2B5EF4-FFF2-40B4-BE49-F238E27FC236}">
              <a16:creationId xmlns:a16="http://schemas.microsoft.com/office/drawing/2014/main" id="{5D228B7B-F20F-406C-BA7B-EF86ACD058F1}"/>
            </a:ext>
          </a:extLst>
        </xdr:cNvPr>
        <xdr:cNvCxnSpPr/>
      </xdr:nvCxnSpPr>
      <xdr:spPr>
        <a:xfrm>
          <a:off x="2019300" y="14430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103505</xdr:rowOff>
    </xdr:from>
    <xdr:to>
      <xdr:col>6</xdr:col>
      <xdr:colOff>38100</xdr:colOff>
      <xdr:row>84</xdr:row>
      <xdr:rowOff>33655</xdr:rowOff>
    </xdr:to>
    <xdr:sp macro="" textlink="">
      <xdr:nvSpPr>
        <xdr:cNvPr id="312" name="楕円 311">
          <a:extLst>
            <a:ext uri="{FF2B5EF4-FFF2-40B4-BE49-F238E27FC236}">
              <a16:creationId xmlns:a16="http://schemas.microsoft.com/office/drawing/2014/main" id="{C7A33AD4-B236-4F3D-A431-F34944A6D08A}"/>
            </a:ext>
          </a:extLst>
        </xdr:cNvPr>
        <xdr:cNvSpPr/>
      </xdr:nvSpPr>
      <xdr:spPr>
        <a:xfrm>
          <a:off x="1079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154305</xdr:rowOff>
    </xdr:from>
    <xdr:to>
      <xdr:col>10</xdr:col>
      <xdr:colOff>114300</xdr:colOff>
      <xdr:row>84</xdr:row>
      <xdr:rowOff>28575</xdr:rowOff>
    </xdr:to>
    <xdr:cxnSp macro="">
      <xdr:nvCxnSpPr>
        <xdr:cNvPr id="313" name="直線コネクタ 312">
          <a:extLst>
            <a:ext uri="{FF2B5EF4-FFF2-40B4-BE49-F238E27FC236}">
              <a16:creationId xmlns:a16="http://schemas.microsoft.com/office/drawing/2014/main" id="{32847A4B-A5A2-4AFF-AE93-80B6FAFE15F8}"/>
            </a:ext>
          </a:extLst>
        </xdr:cNvPr>
        <xdr:cNvCxnSpPr/>
      </xdr:nvCxnSpPr>
      <xdr:spPr>
        <a:xfrm>
          <a:off x="1130300" y="14384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67751A21-9347-488F-B8A6-6F757DB3B958}"/>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4AC268F5-1EC4-4D08-90E4-FDBB004FF901}"/>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69917470-65F6-4DCB-AA0F-516CB8F30E3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0168833B-BAED-4B27-B673-080B27DC3914}"/>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18" name="n_1mainValue【公営住宅】&#10;有形固定資産減価償却率">
          <a:extLst>
            <a:ext uri="{FF2B5EF4-FFF2-40B4-BE49-F238E27FC236}">
              <a16:creationId xmlns:a16="http://schemas.microsoft.com/office/drawing/2014/main" id="{A0DF8F55-9104-452D-A457-A4EF71268A93}"/>
            </a:ext>
          </a:extLst>
        </xdr:cNvPr>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319" name="n_2mainValue【公営住宅】&#10;有形固定資産減価償却率">
          <a:extLst>
            <a:ext uri="{FF2B5EF4-FFF2-40B4-BE49-F238E27FC236}">
              <a16:creationId xmlns:a16="http://schemas.microsoft.com/office/drawing/2014/main" id="{2A1E5599-094F-4635-80DC-1B324462E844}"/>
            </a:ext>
          </a:extLst>
        </xdr:cNvPr>
        <xdr:cNvSpPr txBox="1"/>
      </xdr:nvSpPr>
      <xdr:spPr>
        <a:xfrm>
          <a:off x="2705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70502</xdr:rowOff>
    </xdr:from>
    <xdr:ext cx="405111" cy="259045"/>
    <xdr:sp macro="" textlink="">
      <xdr:nvSpPr>
        <xdr:cNvPr id="320" name="n_3mainValue【公営住宅】&#10;有形固定資産減価償却率">
          <a:extLst>
            <a:ext uri="{FF2B5EF4-FFF2-40B4-BE49-F238E27FC236}">
              <a16:creationId xmlns:a16="http://schemas.microsoft.com/office/drawing/2014/main" id="{E9A7E89F-1C8A-4810-B3B2-282A32546C1B}"/>
            </a:ext>
          </a:extLst>
        </xdr:cNvPr>
        <xdr:cNvSpPr txBox="1"/>
      </xdr:nvSpPr>
      <xdr:spPr>
        <a:xfrm>
          <a:off x="1816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24782</xdr:rowOff>
    </xdr:from>
    <xdr:ext cx="405111" cy="259045"/>
    <xdr:sp macro="" textlink="">
      <xdr:nvSpPr>
        <xdr:cNvPr id="321" name="n_4mainValue【公営住宅】&#10;有形固定資産減価償却率">
          <a:extLst>
            <a:ext uri="{FF2B5EF4-FFF2-40B4-BE49-F238E27FC236}">
              <a16:creationId xmlns:a16="http://schemas.microsoft.com/office/drawing/2014/main" id="{7108F982-C2E4-4CAE-AC56-4BBDDD0F3B35}"/>
            </a:ext>
          </a:extLst>
        </xdr:cNvPr>
        <xdr:cNvSpPr txBox="1"/>
      </xdr:nvSpPr>
      <xdr:spPr>
        <a:xfrm>
          <a:off x="927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E3E72AC-63B7-4143-966D-22D38B570E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5BC34C5-611D-4BE0-8712-B2585D7EB3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E2BE3D9-AF8C-4F27-B7D3-FCFC7F2622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1EB1AE2-76C4-488A-9096-44CB607B52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C454AC2-C7E6-4D9D-A19C-94AC10D1A6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D43579F-89A1-40F9-AB39-7761F9BFA7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A0F2B49-CE83-4E73-A57A-E0CBF12ABD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0316FBA-2872-4062-A94F-1186C175AB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DE0E9A2-E4F5-4236-B43C-915F8AD39F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F76EFD8-4147-4D0D-B34D-732F12DACE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1F6FCCBD-A641-437A-B4F4-3C73B101739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ACF6821D-C577-4F18-9CB7-C514D7EA1D8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4CBD57ED-5CD7-4BD7-B0EB-2C05FFC01FD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E20BCDF2-21A7-4B2C-B06B-EE876A9713F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1D22352D-A933-41BA-B5DC-F9ECF0598B7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2F2E0FE-99CB-4009-ACB4-71347CAC19F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4A5699E1-B673-4432-93F8-95CD4D9452F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94342B66-9A6E-4BC0-B971-8412C56F41E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C90F36A-5499-4A8B-9187-F6FE316DB1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16146BB4-39FF-4B61-9F1C-84985AEEC6D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B2CC5F1B-E03F-4DBD-8FA3-270C9C3973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501307B6-869B-4906-8B0C-2648BCC8AC4B}"/>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ABCC34B0-1FDE-4C4D-BB0C-E05F755E15E4}"/>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AF06EC1C-3F9D-4296-8309-D63FD3B3DD23}"/>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3FC09346-7937-40F2-91FD-535551D531D7}"/>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4357119D-5889-473C-B565-8AA0ACF93AC3}"/>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3FCCF84F-9246-4F4E-9EEF-0AFECBF1A95D}"/>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456117A1-AA3F-4D74-81DA-A18D72068E67}"/>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33EC3A06-2BF9-467A-8980-77090343D5C5}"/>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FA302675-2850-4CD0-800F-93A746AD44A8}"/>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6E1C890C-78C5-4117-AFD7-1F57624939F9}"/>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E60B07D3-1B15-47F4-BEDC-117A6ECBEA11}"/>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A1A323E-29F3-4854-9B96-290E481639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A4BC8AC-F667-4128-8558-057C6FEEBAC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00343FA-6FC8-4535-AD40-C88E844C2F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E7F53F0-559D-484D-A3C5-E4C496A8A7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FA8D202-9415-4C84-BD28-C23F3CBB17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148828</xdr:rowOff>
    </xdr:from>
    <xdr:to>
      <xdr:col>55</xdr:col>
      <xdr:colOff>50800</xdr:colOff>
      <xdr:row>86</xdr:row>
      <xdr:rowOff>78978</xdr:rowOff>
    </xdr:to>
    <xdr:sp macro="" textlink="">
      <xdr:nvSpPr>
        <xdr:cNvPr id="359" name="楕円 358">
          <a:extLst>
            <a:ext uri="{FF2B5EF4-FFF2-40B4-BE49-F238E27FC236}">
              <a16:creationId xmlns:a16="http://schemas.microsoft.com/office/drawing/2014/main" id="{2B6032CC-CDDD-43C6-9FA6-AC06162F7CE4}"/>
            </a:ext>
          </a:extLst>
        </xdr:cNvPr>
        <xdr:cNvSpPr/>
      </xdr:nvSpPr>
      <xdr:spPr>
        <a:xfrm>
          <a:off x="10426700" y="147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91AB4B98-57EF-44DC-AB4E-EE437DAD2510}"/>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148875</xdr:rowOff>
    </xdr:from>
    <xdr:to>
      <xdr:col>50</xdr:col>
      <xdr:colOff>165100</xdr:colOff>
      <xdr:row>86</xdr:row>
      <xdr:rowOff>79025</xdr:rowOff>
    </xdr:to>
    <xdr:sp macro="" textlink="">
      <xdr:nvSpPr>
        <xdr:cNvPr id="361" name="楕円 360">
          <a:extLst>
            <a:ext uri="{FF2B5EF4-FFF2-40B4-BE49-F238E27FC236}">
              <a16:creationId xmlns:a16="http://schemas.microsoft.com/office/drawing/2014/main" id="{46BE6762-1481-4C67-82E4-163D3E97296D}"/>
            </a:ext>
          </a:extLst>
        </xdr:cNvPr>
        <xdr:cNvSpPr/>
      </xdr:nvSpPr>
      <xdr:spPr>
        <a:xfrm>
          <a:off x="9588500" y="147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28178</xdr:rowOff>
    </xdr:from>
    <xdr:to>
      <xdr:col>55</xdr:col>
      <xdr:colOff>0</xdr:colOff>
      <xdr:row>86</xdr:row>
      <xdr:rowOff>28225</xdr:rowOff>
    </xdr:to>
    <xdr:cxnSp macro="">
      <xdr:nvCxnSpPr>
        <xdr:cNvPr id="362" name="直線コネクタ 361">
          <a:extLst>
            <a:ext uri="{FF2B5EF4-FFF2-40B4-BE49-F238E27FC236}">
              <a16:creationId xmlns:a16="http://schemas.microsoft.com/office/drawing/2014/main" id="{0C98DA75-265C-4E55-9884-A0BDA2796675}"/>
            </a:ext>
          </a:extLst>
        </xdr:cNvPr>
        <xdr:cNvCxnSpPr/>
      </xdr:nvCxnSpPr>
      <xdr:spPr>
        <a:xfrm flipV="1">
          <a:off x="9639300" y="14772878"/>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148920</xdr:rowOff>
    </xdr:from>
    <xdr:to>
      <xdr:col>46</xdr:col>
      <xdr:colOff>38100</xdr:colOff>
      <xdr:row>86</xdr:row>
      <xdr:rowOff>79070</xdr:rowOff>
    </xdr:to>
    <xdr:sp macro="" textlink="">
      <xdr:nvSpPr>
        <xdr:cNvPr id="363" name="楕円 362">
          <a:extLst>
            <a:ext uri="{FF2B5EF4-FFF2-40B4-BE49-F238E27FC236}">
              <a16:creationId xmlns:a16="http://schemas.microsoft.com/office/drawing/2014/main" id="{39DB5518-31B3-4A02-8774-DE83867CD22C}"/>
            </a:ext>
          </a:extLst>
        </xdr:cNvPr>
        <xdr:cNvSpPr/>
      </xdr:nvSpPr>
      <xdr:spPr>
        <a:xfrm>
          <a:off x="8699500" y="147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28225</xdr:rowOff>
    </xdr:from>
    <xdr:to>
      <xdr:col>50</xdr:col>
      <xdr:colOff>114300</xdr:colOff>
      <xdr:row>86</xdr:row>
      <xdr:rowOff>28270</xdr:rowOff>
    </xdr:to>
    <xdr:cxnSp macro="">
      <xdr:nvCxnSpPr>
        <xdr:cNvPr id="364" name="直線コネクタ 363">
          <a:extLst>
            <a:ext uri="{FF2B5EF4-FFF2-40B4-BE49-F238E27FC236}">
              <a16:creationId xmlns:a16="http://schemas.microsoft.com/office/drawing/2014/main" id="{D3173F8E-AACA-4DF5-B8AE-AD716C6083EA}"/>
            </a:ext>
          </a:extLst>
        </xdr:cNvPr>
        <xdr:cNvCxnSpPr/>
      </xdr:nvCxnSpPr>
      <xdr:spPr>
        <a:xfrm flipV="1">
          <a:off x="8750300" y="1477292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149011</xdr:rowOff>
    </xdr:from>
    <xdr:to>
      <xdr:col>41</xdr:col>
      <xdr:colOff>101600</xdr:colOff>
      <xdr:row>86</xdr:row>
      <xdr:rowOff>79161</xdr:rowOff>
    </xdr:to>
    <xdr:sp macro="" textlink="">
      <xdr:nvSpPr>
        <xdr:cNvPr id="365" name="楕円 364">
          <a:extLst>
            <a:ext uri="{FF2B5EF4-FFF2-40B4-BE49-F238E27FC236}">
              <a16:creationId xmlns:a16="http://schemas.microsoft.com/office/drawing/2014/main" id="{8A7802EB-8904-41D7-A8F8-3622F540E0D8}"/>
            </a:ext>
          </a:extLst>
        </xdr:cNvPr>
        <xdr:cNvSpPr/>
      </xdr:nvSpPr>
      <xdr:spPr>
        <a:xfrm>
          <a:off x="7810500" y="147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28270</xdr:rowOff>
    </xdr:from>
    <xdr:to>
      <xdr:col>45</xdr:col>
      <xdr:colOff>177800</xdr:colOff>
      <xdr:row>86</xdr:row>
      <xdr:rowOff>28361</xdr:rowOff>
    </xdr:to>
    <xdr:cxnSp macro="">
      <xdr:nvCxnSpPr>
        <xdr:cNvPr id="366" name="直線コネクタ 365">
          <a:extLst>
            <a:ext uri="{FF2B5EF4-FFF2-40B4-BE49-F238E27FC236}">
              <a16:creationId xmlns:a16="http://schemas.microsoft.com/office/drawing/2014/main" id="{80128EB1-2B4D-4C8E-B195-BCF237C6A226}"/>
            </a:ext>
          </a:extLst>
        </xdr:cNvPr>
        <xdr:cNvCxnSpPr/>
      </xdr:nvCxnSpPr>
      <xdr:spPr>
        <a:xfrm flipV="1">
          <a:off x="7861300" y="1477297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149058</xdr:rowOff>
    </xdr:from>
    <xdr:to>
      <xdr:col>36</xdr:col>
      <xdr:colOff>165100</xdr:colOff>
      <xdr:row>86</xdr:row>
      <xdr:rowOff>79208</xdr:rowOff>
    </xdr:to>
    <xdr:sp macro="" textlink="">
      <xdr:nvSpPr>
        <xdr:cNvPr id="367" name="楕円 366">
          <a:extLst>
            <a:ext uri="{FF2B5EF4-FFF2-40B4-BE49-F238E27FC236}">
              <a16:creationId xmlns:a16="http://schemas.microsoft.com/office/drawing/2014/main" id="{020F14F1-A940-4996-92C7-140166CD390E}"/>
            </a:ext>
          </a:extLst>
        </xdr:cNvPr>
        <xdr:cNvSpPr/>
      </xdr:nvSpPr>
      <xdr:spPr>
        <a:xfrm>
          <a:off x="6921500" y="147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28361</xdr:rowOff>
    </xdr:from>
    <xdr:to>
      <xdr:col>41</xdr:col>
      <xdr:colOff>50800</xdr:colOff>
      <xdr:row>86</xdr:row>
      <xdr:rowOff>28408</xdr:rowOff>
    </xdr:to>
    <xdr:cxnSp macro="">
      <xdr:nvCxnSpPr>
        <xdr:cNvPr id="368" name="直線コネクタ 367">
          <a:extLst>
            <a:ext uri="{FF2B5EF4-FFF2-40B4-BE49-F238E27FC236}">
              <a16:creationId xmlns:a16="http://schemas.microsoft.com/office/drawing/2014/main" id="{12DAE01F-2702-4157-9E3C-5659F054016B}"/>
            </a:ext>
          </a:extLst>
        </xdr:cNvPr>
        <xdr:cNvCxnSpPr/>
      </xdr:nvCxnSpPr>
      <xdr:spPr>
        <a:xfrm flipV="1">
          <a:off x="6972300" y="14773061"/>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EC03F250-2675-4A1A-90F7-6C9BF7D01668}"/>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882EAF63-C313-44DB-8A18-1F3149F9E8D6}"/>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C0521448-23CF-46C7-B2C8-707A127AAC79}"/>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43F0AB0F-AC55-478C-81AC-25484C9BE647}"/>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70152</xdr:rowOff>
    </xdr:from>
    <xdr:ext cx="469744" cy="259045"/>
    <xdr:sp macro="" textlink="">
      <xdr:nvSpPr>
        <xdr:cNvPr id="373" name="n_1mainValue【公営住宅】&#10;一人当たり面積">
          <a:extLst>
            <a:ext uri="{FF2B5EF4-FFF2-40B4-BE49-F238E27FC236}">
              <a16:creationId xmlns:a16="http://schemas.microsoft.com/office/drawing/2014/main" id="{2E387D3A-A3E2-4890-ACE8-C2336EBE89A4}"/>
            </a:ext>
          </a:extLst>
        </xdr:cNvPr>
        <xdr:cNvSpPr txBox="1"/>
      </xdr:nvSpPr>
      <xdr:spPr>
        <a:xfrm>
          <a:off x="9391727" y="1481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70197</xdr:rowOff>
    </xdr:from>
    <xdr:ext cx="469744" cy="259045"/>
    <xdr:sp macro="" textlink="">
      <xdr:nvSpPr>
        <xdr:cNvPr id="374" name="n_2mainValue【公営住宅】&#10;一人当たり面積">
          <a:extLst>
            <a:ext uri="{FF2B5EF4-FFF2-40B4-BE49-F238E27FC236}">
              <a16:creationId xmlns:a16="http://schemas.microsoft.com/office/drawing/2014/main" id="{5CAA7D3E-E83D-46E1-9B83-9AC3584402C3}"/>
            </a:ext>
          </a:extLst>
        </xdr:cNvPr>
        <xdr:cNvSpPr txBox="1"/>
      </xdr:nvSpPr>
      <xdr:spPr>
        <a:xfrm>
          <a:off x="8515427" y="1481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70288</xdr:rowOff>
    </xdr:from>
    <xdr:ext cx="469744" cy="259045"/>
    <xdr:sp macro="" textlink="">
      <xdr:nvSpPr>
        <xdr:cNvPr id="375" name="n_3mainValue【公営住宅】&#10;一人当たり面積">
          <a:extLst>
            <a:ext uri="{FF2B5EF4-FFF2-40B4-BE49-F238E27FC236}">
              <a16:creationId xmlns:a16="http://schemas.microsoft.com/office/drawing/2014/main" id="{B843C1F6-7FFE-4166-A824-D2292680EE5F}"/>
            </a:ext>
          </a:extLst>
        </xdr:cNvPr>
        <xdr:cNvSpPr txBox="1"/>
      </xdr:nvSpPr>
      <xdr:spPr>
        <a:xfrm>
          <a:off x="7626427" y="1481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70335</xdr:rowOff>
    </xdr:from>
    <xdr:ext cx="469744" cy="259045"/>
    <xdr:sp macro="" textlink="">
      <xdr:nvSpPr>
        <xdr:cNvPr id="376" name="n_4mainValue【公営住宅】&#10;一人当たり面積">
          <a:extLst>
            <a:ext uri="{FF2B5EF4-FFF2-40B4-BE49-F238E27FC236}">
              <a16:creationId xmlns:a16="http://schemas.microsoft.com/office/drawing/2014/main" id="{D9C370FF-0A7C-42BF-BDC2-5354F8869B85}"/>
            </a:ext>
          </a:extLst>
        </xdr:cNvPr>
        <xdr:cNvSpPr txBox="1"/>
      </xdr:nvSpPr>
      <xdr:spPr>
        <a:xfrm>
          <a:off x="6737427" y="1481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B307E4D-BEFB-4C81-8512-1D4A194F22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BFA4253-F46A-4976-AA00-EA8A3ED9DA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FDA0AB2E-E28D-41C3-A68A-0917DFE3A6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A32BAB6-C35C-4DDB-BD19-27529E64BB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D96AD5D-2F0C-4A74-928D-903ACD5496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313754D-9C07-49F5-9253-6227EAA151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45B590D-EFA1-4480-9F46-6A36323FD3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83C5CB2-6A17-4812-B517-4735025933F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31087FE2-D0A2-44B8-8722-27EA8DABA7B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FBF9A102-DA67-4054-9174-9B154E1056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AA8E61AB-0046-443A-B2F0-810D9E814F1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7C41C624-8FB9-4EC9-948B-B2F38F09A69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75A09E5-B9AA-4FB0-A0F5-E821C739823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505F9E18-990A-463E-8FA1-C51858A2BA4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D7E11DB8-9916-47E5-8363-BA2C962EC2A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3E75E8E5-0B62-4449-8307-1624309D6C5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951D5447-FCD5-4B1E-A050-F731F51B8F4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E2CD78AB-27B0-4B73-9754-C62CF498142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C76BA899-944A-4981-96D7-11678E11573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D9E81D46-33F7-48B9-B58D-9F7B3993931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a:extLst>
            <a:ext uri="{FF2B5EF4-FFF2-40B4-BE49-F238E27FC236}">
              <a16:creationId xmlns:a16="http://schemas.microsoft.com/office/drawing/2014/main" id="{47A15BA6-6B92-4C2C-9206-2CF7259BA672}"/>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BC0DB70A-EC52-44E7-B049-9EB9AB35A3B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E916BC3B-419A-406B-BC9D-FB21ECF4388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58420</xdr:rowOff>
    </xdr:from>
    <xdr:to>
      <xdr:col>24</xdr:col>
      <xdr:colOff>62865</xdr:colOff>
      <xdr:row>107</xdr:row>
      <xdr:rowOff>69850</xdr:rowOff>
    </xdr:to>
    <xdr:cxnSp macro="">
      <xdr:nvCxnSpPr>
        <xdr:cNvPr id="400" name="直線コネクタ 399">
          <a:extLst>
            <a:ext uri="{FF2B5EF4-FFF2-40B4-BE49-F238E27FC236}">
              <a16:creationId xmlns:a16="http://schemas.microsoft.com/office/drawing/2014/main" id="{AB41D0DD-09EF-4CB3-BF8B-4CB38A5CB6FF}"/>
            </a:ext>
          </a:extLst>
        </xdr:cNvPr>
        <xdr:cNvCxnSpPr/>
      </xdr:nvCxnSpPr>
      <xdr:spPr>
        <a:xfrm flipV="1">
          <a:off x="4634865" y="172034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1" name="【港湾・漁港】&#10;有形固定資産減価償却率最小値テキスト">
          <a:extLst>
            <a:ext uri="{FF2B5EF4-FFF2-40B4-BE49-F238E27FC236}">
              <a16:creationId xmlns:a16="http://schemas.microsoft.com/office/drawing/2014/main" id="{C1843EA1-60FC-446C-B31D-96DDF28AF7C7}"/>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2" name="直線コネクタ 401">
          <a:extLst>
            <a:ext uri="{FF2B5EF4-FFF2-40B4-BE49-F238E27FC236}">
              <a16:creationId xmlns:a16="http://schemas.microsoft.com/office/drawing/2014/main" id="{6DA25B9C-CCCD-454C-ABE0-131DE1013E83}"/>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5097</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3D0D45F5-F288-4617-B858-7C2A1476F4BF}"/>
            </a:ext>
          </a:extLst>
        </xdr:cNvPr>
        <xdr:cNvSpPr txBox="1"/>
      </xdr:nvSpPr>
      <xdr:spPr>
        <a:xfrm>
          <a:off x="4673600" y="16978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58420</xdr:rowOff>
    </xdr:from>
    <xdr:to>
      <xdr:col>24</xdr:col>
      <xdr:colOff>152400</xdr:colOff>
      <xdr:row>100</xdr:row>
      <xdr:rowOff>58420</xdr:rowOff>
    </xdr:to>
    <xdr:cxnSp macro="">
      <xdr:nvCxnSpPr>
        <xdr:cNvPr id="404" name="直線コネクタ 403">
          <a:extLst>
            <a:ext uri="{FF2B5EF4-FFF2-40B4-BE49-F238E27FC236}">
              <a16:creationId xmlns:a16="http://schemas.microsoft.com/office/drawing/2014/main" id="{7923AB81-E3D8-405C-97B0-8AFE615423B7}"/>
            </a:ext>
          </a:extLst>
        </xdr:cNvPr>
        <xdr:cNvCxnSpPr/>
      </xdr:nvCxnSpPr>
      <xdr:spPr>
        <a:xfrm>
          <a:off x="4546600" y="1720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152416</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5D366FA4-5E10-4651-82B9-6381CC51E84C}"/>
            </a:ext>
          </a:extLst>
        </xdr:cNvPr>
        <xdr:cNvSpPr txBox="1"/>
      </xdr:nvSpPr>
      <xdr:spPr>
        <a:xfrm>
          <a:off x="46736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6" name="フローチャート: 判断 405">
          <a:extLst>
            <a:ext uri="{FF2B5EF4-FFF2-40B4-BE49-F238E27FC236}">
              <a16:creationId xmlns:a16="http://schemas.microsoft.com/office/drawing/2014/main" id="{BFEF1035-2EF8-484A-BB4A-6B6A7AE14B05}"/>
            </a:ext>
          </a:extLst>
        </xdr:cNvPr>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144780</xdr:rowOff>
    </xdr:from>
    <xdr:to>
      <xdr:col>20</xdr:col>
      <xdr:colOff>38100</xdr:colOff>
      <xdr:row>104</xdr:row>
      <xdr:rowOff>74930</xdr:rowOff>
    </xdr:to>
    <xdr:sp macro="" textlink="">
      <xdr:nvSpPr>
        <xdr:cNvPr id="407" name="フローチャート: 判断 406">
          <a:extLst>
            <a:ext uri="{FF2B5EF4-FFF2-40B4-BE49-F238E27FC236}">
              <a16:creationId xmlns:a16="http://schemas.microsoft.com/office/drawing/2014/main" id="{2A16ED63-4291-4348-B8A1-8536749B99F1}"/>
            </a:ext>
          </a:extLst>
        </xdr:cNvPr>
        <xdr:cNvSpPr/>
      </xdr:nvSpPr>
      <xdr:spPr>
        <a:xfrm>
          <a:off x="3746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08" name="フローチャート: 判断 407">
          <a:extLst>
            <a:ext uri="{FF2B5EF4-FFF2-40B4-BE49-F238E27FC236}">
              <a16:creationId xmlns:a16="http://schemas.microsoft.com/office/drawing/2014/main" id="{79ABC08A-D16C-4904-9DD1-C0A5EA2C9C2C}"/>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127000</xdr:rowOff>
    </xdr:from>
    <xdr:to>
      <xdr:col>10</xdr:col>
      <xdr:colOff>165100</xdr:colOff>
      <xdr:row>104</xdr:row>
      <xdr:rowOff>57150</xdr:rowOff>
    </xdr:to>
    <xdr:sp macro="" textlink="">
      <xdr:nvSpPr>
        <xdr:cNvPr id="409" name="フローチャート: 判断 408">
          <a:extLst>
            <a:ext uri="{FF2B5EF4-FFF2-40B4-BE49-F238E27FC236}">
              <a16:creationId xmlns:a16="http://schemas.microsoft.com/office/drawing/2014/main" id="{46D2EB34-61F4-491C-AE34-BB296F81C544}"/>
            </a:ext>
          </a:extLst>
        </xdr:cNvPr>
        <xdr:cNvSpPr/>
      </xdr:nvSpPr>
      <xdr:spPr>
        <a:xfrm>
          <a:off x="1968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110489</xdr:rowOff>
    </xdr:from>
    <xdr:to>
      <xdr:col>6</xdr:col>
      <xdr:colOff>38100</xdr:colOff>
      <xdr:row>104</xdr:row>
      <xdr:rowOff>40639</xdr:rowOff>
    </xdr:to>
    <xdr:sp macro="" textlink="">
      <xdr:nvSpPr>
        <xdr:cNvPr id="410" name="フローチャート: 判断 409">
          <a:extLst>
            <a:ext uri="{FF2B5EF4-FFF2-40B4-BE49-F238E27FC236}">
              <a16:creationId xmlns:a16="http://schemas.microsoft.com/office/drawing/2014/main" id="{2B906647-5919-4C92-9AD0-07431E79748D}"/>
            </a:ext>
          </a:extLst>
        </xdr:cNvPr>
        <xdr:cNvSpPr/>
      </xdr:nvSpPr>
      <xdr:spPr>
        <a:xfrm>
          <a:off x="1079500" y="1776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4CD7E62-C152-45EF-9E67-2965B33199D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855126E-4EE2-48DD-BBC4-AFAD0A5B2B5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9208F6B-DD43-4F8F-AD32-D1F78F99DEC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1B9AF6F-A2B5-4339-A695-2B90CEA0444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C0C721C-E47D-4404-92E4-6CA1324E861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38100</xdr:rowOff>
    </xdr:from>
    <xdr:to>
      <xdr:col>24</xdr:col>
      <xdr:colOff>114300</xdr:colOff>
      <xdr:row>102</xdr:row>
      <xdr:rowOff>139700</xdr:rowOff>
    </xdr:to>
    <xdr:sp macro="" textlink="">
      <xdr:nvSpPr>
        <xdr:cNvPr id="416" name="楕円 415">
          <a:extLst>
            <a:ext uri="{FF2B5EF4-FFF2-40B4-BE49-F238E27FC236}">
              <a16:creationId xmlns:a16="http://schemas.microsoft.com/office/drawing/2014/main" id="{E1506A5B-295F-4C36-9B32-019252095CE5}"/>
            </a:ext>
          </a:extLst>
        </xdr:cNvPr>
        <xdr:cNvSpPr/>
      </xdr:nvSpPr>
      <xdr:spPr>
        <a:xfrm>
          <a:off x="45847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60977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A9D293A0-C45F-48AD-9284-CF292B21952C}"/>
            </a:ext>
          </a:extLst>
        </xdr:cNvPr>
        <xdr:cNvSpPr txBox="1"/>
      </xdr:nvSpPr>
      <xdr:spPr>
        <a:xfrm>
          <a:off x="4673600"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418" name="楕円 417">
          <a:extLst>
            <a:ext uri="{FF2B5EF4-FFF2-40B4-BE49-F238E27FC236}">
              <a16:creationId xmlns:a16="http://schemas.microsoft.com/office/drawing/2014/main" id="{B25C5B22-CFF6-4835-B262-448E07279A9C}"/>
            </a:ext>
          </a:extLst>
        </xdr:cNvPr>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102</xdr:row>
      <xdr:rowOff>88900</xdr:rowOff>
    </xdr:to>
    <xdr:cxnSp macro="">
      <xdr:nvCxnSpPr>
        <xdr:cNvPr id="419" name="直線コネクタ 418">
          <a:extLst>
            <a:ext uri="{FF2B5EF4-FFF2-40B4-BE49-F238E27FC236}">
              <a16:creationId xmlns:a16="http://schemas.microsoft.com/office/drawing/2014/main" id="{67984ECD-7B92-4FEA-98E9-86B8320293BF}"/>
            </a:ext>
          </a:extLst>
        </xdr:cNvPr>
        <xdr:cNvCxnSpPr/>
      </xdr:nvCxnSpPr>
      <xdr:spPr>
        <a:xfrm>
          <a:off x="3797300" y="17449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127000</xdr:rowOff>
    </xdr:from>
    <xdr:to>
      <xdr:col>15</xdr:col>
      <xdr:colOff>101600</xdr:colOff>
      <xdr:row>101</xdr:row>
      <xdr:rowOff>57150</xdr:rowOff>
    </xdr:to>
    <xdr:sp macro="" textlink="">
      <xdr:nvSpPr>
        <xdr:cNvPr id="420" name="楕円 419">
          <a:extLst>
            <a:ext uri="{FF2B5EF4-FFF2-40B4-BE49-F238E27FC236}">
              <a16:creationId xmlns:a16="http://schemas.microsoft.com/office/drawing/2014/main" id="{6BE992FE-B6BB-4205-B069-33DBC4949B9C}"/>
            </a:ext>
          </a:extLst>
        </xdr:cNvPr>
        <xdr:cNvSpPr/>
      </xdr:nvSpPr>
      <xdr:spPr>
        <a:xfrm>
          <a:off x="2857500" y="172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6350</xdr:rowOff>
    </xdr:from>
    <xdr:to>
      <xdr:col>19</xdr:col>
      <xdr:colOff>177800</xdr:colOff>
      <xdr:row>101</xdr:row>
      <xdr:rowOff>133350</xdr:rowOff>
    </xdr:to>
    <xdr:cxnSp macro="">
      <xdr:nvCxnSpPr>
        <xdr:cNvPr id="421" name="直線コネクタ 420">
          <a:extLst>
            <a:ext uri="{FF2B5EF4-FFF2-40B4-BE49-F238E27FC236}">
              <a16:creationId xmlns:a16="http://schemas.microsoft.com/office/drawing/2014/main" id="{DD35F39F-8DE7-45F7-9FF0-1A5D76FCB7D1}"/>
            </a:ext>
          </a:extLst>
        </xdr:cNvPr>
        <xdr:cNvCxnSpPr/>
      </xdr:nvCxnSpPr>
      <xdr:spPr>
        <a:xfrm>
          <a:off x="2908300" y="1732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76200</xdr:rowOff>
    </xdr:from>
    <xdr:to>
      <xdr:col>10</xdr:col>
      <xdr:colOff>165100</xdr:colOff>
      <xdr:row>101</xdr:row>
      <xdr:rowOff>6350</xdr:rowOff>
    </xdr:to>
    <xdr:sp macro="" textlink="">
      <xdr:nvSpPr>
        <xdr:cNvPr id="422" name="楕円 421">
          <a:extLst>
            <a:ext uri="{FF2B5EF4-FFF2-40B4-BE49-F238E27FC236}">
              <a16:creationId xmlns:a16="http://schemas.microsoft.com/office/drawing/2014/main" id="{613CECC4-8AFA-44A7-8C56-16790A961F18}"/>
            </a:ext>
          </a:extLst>
        </xdr:cNvPr>
        <xdr:cNvSpPr/>
      </xdr:nvSpPr>
      <xdr:spPr>
        <a:xfrm>
          <a:off x="1968500" y="172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127000</xdr:rowOff>
    </xdr:from>
    <xdr:to>
      <xdr:col>15</xdr:col>
      <xdr:colOff>50800</xdr:colOff>
      <xdr:row>101</xdr:row>
      <xdr:rowOff>6350</xdr:rowOff>
    </xdr:to>
    <xdr:cxnSp macro="">
      <xdr:nvCxnSpPr>
        <xdr:cNvPr id="423" name="直線コネクタ 422">
          <a:extLst>
            <a:ext uri="{FF2B5EF4-FFF2-40B4-BE49-F238E27FC236}">
              <a16:creationId xmlns:a16="http://schemas.microsoft.com/office/drawing/2014/main" id="{47D84017-85EE-4FA4-9C7B-3BC2C0BB9712}"/>
            </a:ext>
          </a:extLst>
        </xdr:cNvPr>
        <xdr:cNvCxnSpPr/>
      </xdr:nvCxnSpPr>
      <xdr:spPr>
        <a:xfrm>
          <a:off x="2019300" y="1727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424" name="楕円 423">
          <a:extLst>
            <a:ext uri="{FF2B5EF4-FFF2-40B4-BE49-F238E27FC236}">
              <a16:creationId xmlns:a16="http://schemas.microsoft.com/office/drawing/2014/main" id="{E7DE262C-C085-41C2-8206-AA94F5786561}"/>
            </a:ext>
          </a:extLst>
        </xdr:cNvPr>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100</xdr:row>
      <xdr:rowOff>127000</xdr:rowOff>
    </xdr:to>
    <xdr:cxnSp macro="">
      <xdr:nvCxnSpPr>
        <xdr:cNvPr id="425" name="直線コネクタ 424">
          <a:extLst>
            <a:ext uri="{FF2B5EF4-FFF2-40B4-BE49-F238E27FC236}">
              <a16:creationId xmlns:a16="http://schemas.microsoft.com/office/drawing/2014/main" id="{F4A13B86-6165-45A0-A731-FB9C541D59F1}"/>
            </a:ext>
          </a:extLst>
        </xdr:cNvPr>
        <xdr:cNvCxnSpPr/>
      </xdr:nvCxnSpPr>
      <xdr:spPr>
        <a:xfrm>
          <a:off x="1130300" y="1714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66057</xdr:rowOff>
    </xdr:from>
    <xdr:ext cx="405111" cy="259045"/>
    <xdr:sp macro="" textlink="">
      <xdr:nvSpPr>
        <xdr:cNvPr id="426" name="n_1aveValue【港湾・漁港】&#10;有形固定資産減価償却率">
          <a:extLst>
            <a:ext uri="{FF2B5EF4-FFF2-40B4-BE49-F238E27FC236}">
              <a16:creationId xmlns:a16="http://schemas.microsoft.com/office/drawing/2014/main" id="{803ADF98-A615-4FA2-A2BE-EF712F033F1C}"/>
            </a:ext>
          </a:extLst>
        </xdr:cNvPr>
        <xdr:cNvSpPr txBox="1"/>
      </xdr:nvSpPr>
      <xdr:spPr>
        <a:xfrm>
          <a:off x="35820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427" name="n_2aveValue【港湾・漁港】&#10;有形固定資産減価償却率">
          <a:extLst>
            <a:ext uri="{FF2B5EF4-FFF2-40B4-BE49-F238E27FC236}">
              <a16:creationId xmlns:a16="http://schemas.microsoft.com/office/drawing/2014/main" id="{D4783761-ADEE-4AF5-B74F-91DA189CCA72}"/>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48277</xdr:rowOff>
    </xdr:from>
    <xdr:ext cx="405111" cy="259045"/>
    <xdr:sp macro="" textlink="">
      <xdr:nvSpPr>
        <xdr:cNvPr id="428" name="n_3aveValue【港湾・漁港】&#10;有形固定資産減価償却率">
          <a:extLst>
            <a:ext uri="{FF2B5EF4-FFF2-40B4-BE49-F238E27FC236}">
              <a16:creationId xmlns:a16="http://schemas.microsoft.com/office/drawing/2014/main" id="{18FD6854-E396-4984-96C7-7A912625ADDE}"/>
            </a:ext>
          </a:extLst>
        </xdr:cNvPr>
        <xdr:cNvSpPr txBox="1"/>
      </xdr:nvSpPr>
      <xdr:spPr>
        <a:xfrm>
          <a:off x="1816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31766</xdr:rowOff>
    </xdr:from>
    <xdr:ext cx="405111" cy="259045"/>
    <xdr:sp macro="" textlink="">
      <xdr:nvSpPr>
        <xdr:cNvPr id="429" name="n_4aveValue【港湾・漁港】&#10;有形固定資産減価償却率">
          <a:extLst>
            <a:ext uri="{FF2B5EF4-FFF2-40B4-BE49-F238E27FC236}">
              <a16:creationId xmlns:a16="http://schemas.microsoft.com/office/drawing/2014/main" id="{3F3790D2-FFC8-43F9-95E9-85A3038679E1}"/>
            </a:ext>
          </a:extLst>
        </xdr:cNvPr>
        <xdr:cNvSpPr txBox="1"/>
      </xdr:nvSpPr>
      <xdr:spPr>
        <a:xfrm>
          <a:off x="927744" y="1786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430" name="n_1mainValue【港湾・漁港】&#10;有形固定資産減価償却率">
          <a:extLst>
            <a:ext uri="{FF2B5EF4-FFF2-40B4-BE49-F238E27FC236}">
              <a16:creationId xmlns:a16="http://schemas.microsoft.com/office/drawing/2014/main" id="{6A45EA87-DD3A-4A56-B31C-9C5BE5E6F830}"/>
            </a:ext>
          </a:extLst>
        </xdr:cNvPr>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73677</xdr:rowOff>
    </xdr:from>
    <xdr:ext cx="405111" cy="259045"/>
    <xdr:sp macro="" textlink="">
      <xdr:nvSpPr>
        <xdr:cNvPr id="431" name="n_2mainValue【港湾・漁港】&#10;有形固定資産減価償却率">
          <a:extLst>
            <a:ext uri="{FF2B5EF4-FFF2-40B4-BE49-F238E27FC236}">
              <a16:creationId xmlns:a16="http://schemas.microsoft.com/office/drawing/2014/main" id="{F8165603-1D2F-421D-8B22-F6912A469103}"/>
            </a:ext>
          </a:extLst>
        </xdr:cNvPr>
        <xdr:cNvSpPr txBox="1"/>
      </xdr:nvSpPr>
      <xdr:spPr>
        <a:xfrm>
          <a:off x="2705744"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22877</xdr:rowOff>
    </xdr:from>
    <xdr:ext cx="405111" cy="259045"/>
    <xdr:sp macro="" textlink="">
      <xdr:nvSpPr>
        <xdr:cNvPr id="432" name="n_3mainValue【港湾・漁港】&#10;有形固定資産減価償却率">
          <a:extLst>
            <a:ext uri="{FF2B5EF4-FFF2-40B4-BE49-F238E27FC236}">
              <a16:creationId xmlns:a16="http://schemas.microsoft.com/office/drawing/2014/main" id="{2114CB81-E667-419E-BE64-88C056F1AA1E}"/>
            </a:ext>
          </a:extLst>
        </xdr:cNvPr>
        <xdr:cNvSpPr txBox="1"/>
      </xdr:nvSpPr>
      <xdr:spPr>
        <a:xfrm>
          <a:off x="1816744"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67327</xdr:rowOff>
    </xdr:from>
    <xdr:ext cx="340478" cy="259045"/>
    <xdr:sp macro="" textlink="">
      <xdr:nvSpPr>
        <xdr:cNvPr id="433" name="n_4mainValue【港湾・漁港】&#10;有形固定資産減価償却率">
          <a:extLst>
            <a:ext uri="{FF2B5EF4-FFF2-40B4-BE49-F238E27FC236}">
              <a16:creationId xmlns:a16="http://schemas.microsoft.com/office/drawing/2014/main" id="{EF4876BE-68F7-41C1-849B-A5A96A918623}"/>
            </a:ext>
          </a:extLst>
        </xdr:cNvPr>
        <xdr:cNvSpPr txBox="1"/>
      </xdr:nvSpPr>
      <xdr:spPr>
        <a:xfrm>
          <a:off x="960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364785B8-9E49-4252-BE0F-D3D275594E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41E5D431-E000-45F0-830E-BDF4DB9ED7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90BB5BCA-1C36-402B-B2BC-087C01A6C1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79EF7828-D53A-442A-AA5B-099C811FB9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2A3B1042-0A00-4B9E-A4FA-D5ED6F782D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F247E34F-17D8-4FB5-BAB9-8497E0A7EA2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3FB824E4-1F37-4F75-AB50-1E95BE4575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57E47693-4694-4508-8C57-2D548BC0E8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F7A29988-1AB0-4FFD-A716-4343A1FFF45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C9B9BBD9-EE71-4433-987B-24C2C0F3F57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BC9778B0-4A76-40C1-A210-52D864D5248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550128E9-6335-4464-A3B9-707F054F8248}"/>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A499F781-D0F6-405D-9303-9138E5BC79D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FCDFC42D-43F6-451A-806F-2DFDD7A1DFF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25323AA-11B8-40F7-A3F8-2072A694D43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4E41E9EC-4EAA-4E35-90C0-041FCB0991E3}"/>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6B1DED5F-C488-4124-9D8E-89EF81BD91B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54112464-F9B6-46AD-ADC7-4E594A4F095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14986F64-9C2A-4953-9A2F-B1E09FD1B7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D0D1015E-6269-4408-B281-E94C8FDCE92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B4615385-1086-44EF-B770-AF92A233D81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17E1E7A8-4220-4E63-9E53-B1D799AFCC75}"/>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7EF573C4-C29F-4CAE-89EF-7E147E783195}"/>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468E4A69-F8C4-4545-84BC-752B153B780C}"/>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6E4B93B9-BB8A-4D0B-85B9-E549B4C5F499}"/>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59" name="直線コネクタ 458">
          <a:extLst>
            <a:ext uri="{FF2B5EF4-FFF2-40B4-BE49-F238E27FC236}">
              <a16:creationId xmlns:a16="http://schemas.microsoft.com/office/drawing/2014/main" id="{5C66B82E-AE1A-42D4-919D-A73DDBDE56A9}"/>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9AD9D92A-4C9A-4E1D-8391-C1858351CFDB}"/>
            </a:ext>
          </a:extLst>
        </xdr:cNvPr>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1" name="フローチャート: 判断 460">
          <a:extLst>
            <a:ext uri="{FF2B5EF4-FFF2-40B4-BE49-F238E27FC236}">
              <a16:creationId xmlns:a16="http://schemas.microsoft.com/office/drawing/2014/main" id="{82CAAABF-3212-48C7-82D7-8E1FF4B081E5}"/>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2" name="フローチャート: 判断 461">
          <a:extLst>
            <a:ext uri="{FF2B5EF4-FFF2-40B4-BE49-F238E27FC236}">
              <a16:creationId xmlns:a16="http://schemas.microsoft.com/office/drawing/2014/main" id="{7D07417E-3B68-42E2-91CE-86FCCEEA8355}"/>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3" name="フローチャート: 判断 462">
          <a:extLst>
            <a:ext uri="{FF2B5EF4-FFF2-40B4-BE49-F238E27FC236}">
              <a16:creationId xmlns:a16="http://schemas.microsoft.com/office/drawing/2014/main" id="{30D9295F-5B85-4BE5-B806-38198D2CE918}"/>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4" name="フローチャート: 判断 463">
          <a:extLst>
            <a:ext uri="{FF2B5EF4-FFF2-40B4-BE49-F238E27FC236}">
              <a16:creationId xmlns:a16="http://schemas.microsoft.com/office/drawing/2014/main" id="{8E3C5BAB-41A0-46F1-A9E6-4EAF1CE02335}"/>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5" name="フローチャート: 判断 464">
          <a:extLst>
            <a:ext uri="{FF2B5EF4-FFF2-40B4-BE49-F238E27FC236}">
              <a16:creationId xmlns:a16="http://schemas.microsoft.com/office/drawing/2014/main" id="{3D7683FD-D0A8-4EFF-807D-96D16122B67F}"/>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A597343-5CD4-41A3-A8D5-601E899CC0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2DAD502-7606-4900-B632-45941DED0A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7848FD0-E282-4AF2-BF65-44B3A7F173F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70BDECB-7C9C-4E72-98C8-DA71DCECB4E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81BD700-9C69-4D27-A584-9B53BB662EA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25366</xdr:rowOff>
    </xdr:from>
    <xdr:to>
      <xdr:col>55</xdr:col>
      <xdr:colOff>50800</xdr:colOff>
      <xdr:row>108</xdr:row>
      <xdr:rowOff>126966</xdr:rowOff>
    </xdr:to>
    <xdr:sp macro="" textlink="">
      <xdr:nvSpPr>
        <xdr:cNvPr id="471" name="楕円 470">
          <a:extLst>
            <a:ext uri="{FF2B5EF4-FFF2-40B4-BE49-F238E27FC236}">
              <a16:creationId xmlns:a16="http://schemas.microsoft.com/office/drawing/2014/main" id="{0645C005-9A4B-4F17-BECA-84537847601D}"/>
            </a:ext>
          </a:extLst>
        </xdr:cNvPr>
        <xdr:cNvSpPr/>
      </xdr:nvSpPr>
      <xdr:spPr>
        <a:xfrm>
          <a:off x="10426700" y="185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111743</xdr:rowOff>
    </xdr:from>
    <xdr:ext cx="313932" cy="259045"/>
    <xdr:sp macro="" textlink="">
      <xdr:nvSpPr>
        <xdr:cNvPr id="472" name="【港湾・漁港】&#10;一人当たり有形固定資産（償却資産）額該当値テキスト">
          <a:extLst>
            <a:ext uri="{FF2B5EF4-FFF2-40B4-BE49-F238E27FC236}">
              <a16:creationId xmlns:a16="http://schemas.microsoft.com/office/drawing/2014/main" id="{1B712581-C7B5-4DE0-9BDD-CD74EB2FDCC1}"/>
            </a:ext>
          </a:extLst>
        </xdr:cNvPr>
        <xdr:cNvSpPr txBox="1"/>
      </xdr:nvSpPr>
      <xdr:spPr>
        <a:xfrm>
          <a:off x="10515600" y="18456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25366</xdr:rowOff>
    </xdr:from>
    <xdr:to>
      <xdr:col>50</xdr:col>
      <xdr:colOff>165100</xdr:colOff>
      <xdr:row>108</xdr:row>
      <xdr:rowOff>126966</xdr:rowOff>
    </xdr:to>
    <xdr:sp macro="" textlink="">
      <xdr:nvSpPr>
        <xdr:cNvPr id="473" name="楕円 472">
          <a:extLst>
            <a:ext uri="{FF2B5EF4-FFF2-40B4-BE49-F238E27FC236}">
              <a16:creationId xmlns:a16="http://schemas.microsoft.com/office/drawing/2014/main" id="{4A6CB0D3-F971-4937-9299-2612288D8E05}"/>
            </a:ext>
          </a:extLst>
        </xdr:cNvPr>
        <xdr:cNvSpPr/>
      </xdr:nvSpPr>
      <xdr:spPr>
        <a:xfrm>
          <a:off x="9588500" y="185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76166</xdr:rowOff>
    </xdr:from>
    <xdr:to>
      <xdr:col>55</xdr:col>
      <xdr:colOff>0</xdr:colOff>
      <xdr:row>108</xdr:row>
      <xdr:rowOff>76166</xdr:rowOff>
    </xdr:to>
    <xdr:cxnSp macro="">
      <xdr:nvCxnSpPr>
        <xdr:cNvPr id="474" name="直線コネクタ 473">
          <a:extLst>
            <a:ext uri="{FF2B5EF4-FFF2-40B4-BE49-F238E27FC236}">
              <a16:creationId xmlns:a16="http://schemas.microsoft.com/office/drawing/2014/main" id="{CC86AFFC-186F-40A1-B9BE-97BBBF72AB59}"/>
            </a:ext>
          </a:extLst>
        </xdr:cNvPr>
        <xdr:cNvCxnSpPr/>
      </xdr:nvCxnSpPr>
      <xdr:spPr>
        <a:xfrm>
          <a:off x="9639300" y="18592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25366</xdr:rowOff>
    </xdr:from>
    <xdr:to>
      <xdr:col>46</xdr:col>
      <xdr:colOff>38100</xdr:colOff>
      <xdr:row>108</xdr:row>
      <xdr:rowOff>126966</xdr:rowOff>
    </xdr:to>
    <xdr:sp macro="" textlink="">
      <xdr:nvSpPr>
        <xdr:cNvPr id="475" name="楕円 474">
          <a:extLst>
            <a:ext uri="{FF2B5EF4-FFF2-40B4-BE49-F238E27FC236}">
              <a16:creationId xmlns:a16="http://schemas.microsoft.com/office/drawing/2014/main" id="{27804F4D-404C-400B-9AC6-9C607874A70F}"/>
            </a:ext>
          </a:extLst>
        </xdr:cNvPr>
        <xdr:cNvSpPr/>
      </xdr:nvSpPr>
      <xdr:spPr>
        <a:xfrm>
          <a:off x="8699500" y="185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76166</xdr:rowOff>
    </xdr:from>
    <xdr:to>
      <xdr:col>50</xdr:col>
      <xdr:colOff>114300</xdr:colOff>
      <xdr:row>108</xdr:row>
      <xdr:rowOff>76166</xdr:rowOff>
    </xdr:to>
    <xdr:cxnSp macro="">
      <xdr:nvCxnSpPr>
        <xdr:cNvPr id="476" name="直線コネクタ 475">
          <a:extLst>
            <a:ext uri="{FF2B5EF4-FFF2-40B4-BE49-F238E27FC236}">
              <a16:creationId xmlns:a16="http://schemas.microsoft.com/office/drawing/2014/main" id="{D76C1F4B-2565-4F84-B7F0-8D39FB37A9B2}"/>
            </a:ext>
          </a:extLst>
        </xdr:cNvPr>
        <xdr:cNvCxnSpPr/>
      </xdr:nvCxnSpPr>
      <xdr:spPr>
        <a:xfrm>
          <a:off x="8750300" y="18592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25377</xdr:rowOff>
    </xdr:from>
    <xdr:to>
      <xdr:col>41</xdr:col>
      <xdr:colOff>101600</xdr:colOff>
      <xdr:row>108</xdr:row>
      <xdr:rowOff>126977</xdr:rowOff>
    </xdr:to>
    <xdr:sp macro="" textlink="">
      <xdr:nvSpPr>
        <xdr:cNvPr id="477" name="楕円 476">
          <a:extLst>
            <a:ext uri="{FF2B5EF4-FFF2-40B4-BE49-F238E27FC236}">
              <a16:creationId xmlns:a16="http://schemas.microsoft.com/office/drawing/2014/main" id="{FF88A95D-9866-4248-BEC1-D8C0864A1C90}"/>
            </a:ext>
          </a:extLst>
        </xdr:cNvPr>
        <xdr:cNvSpPr/>
      </xdr:nvSpPr>
      <xdr:spPr>
        <a:xfrm>
          <a:off x="7810500" y="185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76166</xdr:rowOff>
    </xdr:from>
    <xdr:to>
      <xdr:col>45</xdr:col>
      <xdr:colOff>177800</xdr:colOff>
      <xdr:row>108</xdr:row>
      <xdr:rowOff>76177</xdr:rowOff>
    </xdr:to>
    <xdr:cxnSp macro="">
      <xdr:nvCxnSpPr>
        <xdr:cNvPr id="478" name="直線コネクタ 477">
          <a:extLst>
            <a:ext uri="{FF2B5EF4-FFF2-40B4-BE49-F238E27FC236}">
              <a16:creationId xmlns:a16="http://schemas.microsoft.com/office/drawing/2014/main" id="{03A13A14-424A-4D92-BC77-9C1A55F78C9A}"/>
            </a:ext>
          </a:extLst>
        </xdr:cNvPr>
        <xdr:cNvCxnSpPr/>
      </xdr:nvCxnSpPr>
      <xdr:spPr>
        <a:xfrm flipV="1">
          <a:off x="7861300" y="1859276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25377</xdr:rowOff>
    </xdr:from>
    <xdr:to>
      <xdr:col>36</xdr:col>
      <xdr:colOff>165100</xdr:colOff>
      <xdr:row>108</xdr:row>
      <xdr:rowOff>126977</xdr:rowOff>
    </xdr:to>
    <xdr:sp macro="" textlink="">
      <xdr:nvSpPr>
        <xdr:cNvPr id="479" name="楕円 478">
          <a:extLst>
            <a:ext uri="{FF2B5EF4-FFF2-40B4-BE49-F238E27FC236}">
              <a16:creationId xmlns:a16="http://schemas.microsoft.com/office/drawing/2014/main" id="{4A440EBD-1765-4D36-9A54-29B20D1F2424}"/>
            </a:ext>
          </a:extLst>
        </xdr:cNvPr>
        <xdr:cNvSpPr/>
      </xdr:nvSpPr>
      <xdr:spPr>
        <a:xfrm>
          <a:off x="6921500" y="185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76177</xdr:rowOff>
    </xdr:from>
    <xdr:to>
      <xdr:col>41</xdr:col>
      <xdr:colOff>50800</xdr:colOff>
      <xdr:row>108</xdr:row>
      <xdr:rowOff>76177</xdr:rowOff>
    </xdr:to>
    <xdr:cxnSp macro="">
      <xdr:nvCxnSpPr>
        <xdr:cNvPr id="480" name="直線コネクタ 479">
          <a:extLst>
            <a:ext uri="{FF2B5EF4-FFF2-40B4-BE49-F238E27FC236}">
              <a16:creationId xmlns:a16="http://schemas.microsoft.com/office/drawing/2014/main" id="{D49DBB25-015F-4E1E-A37D-D42AC771802B}"/>
            </a:ext>
          </a:extLst>
        </xdr:cNvPr>
        <xdr:cNvCxnSpPr/>
      </xdr:nvCxnSpPr>
      <xdr:spPr>
        <a:xfrm>
          <a:off x="6972300" y="18592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D24AF1CA-2C72-4B58-8238-5E6F1AB8E238}"/>
            </a:ext>
          </a:extLst>
        </xdr:cNvPr>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D69F7BF9-7486-4F31-AC8E-7C09B796D99B}"/>
            </a:ext>
          </a:extLst>
        </xdr:cNvPr>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7858B5D6-2FA9-405A-B0C2-83FC8A2BEACE}"/>
            </a:ext>
          </a:extLst>
        </xdr:cNvPr>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ED0A7312-107A-4BAE-9B28-1C65828FC3F9}"/>
            </a:ext>
          </a:extLst>
        </xdr:cNvPr>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118093</xdr:rowOff>
    </xdr:from>
    <xdr:ext cx="313932" cy="259045"/>
    <xdr:sp macro="" textlink="">
      <xdr:nvSpPr>
        <xdr:cNvPr id="485" name="n_1mainValue【港湾・漁港】&#10;一人当たり有形固定資産（償却資産）額">
          <a:extLst>
            <a:ext uri="{FF2B5EF4-FFF2-40B4-BE49-F238E27FC236}">
              <a16:creationId xmlns:a16="http://schemas.microsoft.com/office/drawing/2014/main" id="{1F55312F-72FB-4817-B6AC-B8663BA317A5}"/>
            </a:ext>
          </a:extLst>
        </xdr:cNvPr>
        <xdr:cNvSpPr txBox="1"/>
      </xdr:nvSpPr>
      <xdr:spPr>
        <a:xfrm>
          <a:off x="9469633" y="18634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118093</xdr:rowOff>
    </xdr:from>
    <xdr:ext cx="313932" cy="259045"/>
    <xdr:sp macro="" textlink="">
      <xdr:nvSpPr>
        <xdr:cNvPr id="486" name="n_2mainValue【港湾・漁港】&#10;一人当たり有形固定資産（償却資産）額">
          <a:extLst>
            <a:ext uri="{FF2B5EF4-FFF2-40B4-BE49-F238E27FC236}">
              <a16:creationId xmlns:a16="http://schemas.microsoft.com/office/drawing/2014/main" id="{9D5CEF74-D0FD-40D4-8A5B-1AB9CA03DBFC}"/>
            </a:ext>
          </a:extLst>
        </xdr:cNvPr>
        <xdr:cNvSpPr txBox="1"/>
      </xdr:nvSpPr>
      <xdr:spPr>
        <a:xfrm>
          <a:off x="8593333" y="18634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118104</xdr:rowOff>
    </xdr:from>
    <xdr:ext cx="313932" cy="259045"/>
    <xdr:sp macro="" textlink="">
      <xdr:nvSpPr>
        <xdr:cNvPr id="487" name="n_3mainValue【港湾・漁港】&#10;一人当たり有形固定資産（償却資産）額">
          <a:extLst>
            <a:ext uri="{FF2B5EF4-FFF2-40B4-BE49-F238E27FC236}">
              <a16:creationId xmlns:a16="http://schemas.microsoft.com/office/drawing/2014/main" id="{F0C0F58F-2B95-49D1-8B1B-AC673FADB5E0}"/>
            </a:ext>
          </a:extLst>
        </xdr:cNvPr>
        <xdr:cNvSpPr txBox="1"/>
      </xdr:nvSpPr>
      <xdr:spPr>
        <a:xfrm>
          <a:off x="7704333" y="1863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118104</xdr:rowOff>
    </xdr:from>
    <xdr:ext cx="313932" cy="259045"/>
    <xdr:sp macro="" textlink="">
      <xdr:nvSpPr>
        <xdr:cNvPr id="488" name="n_4mainValue【港湾・漁港】&#10;一人当たり有形固定資産（償却資産）額">
          <a:extLst>
            <a:ext uri="{FF2B5EF4-FFF2-40B4-BE49-F238E27FC236}">
              <a16:creationId xmlns:a16="http://schemas.microsoft.com/office/drawing/2014/main" id="{67F4BDC0-20AC-47A9-A2DF-8A638B2CAFD9}"/>
            </a:ext>
          </a:extLst>
        </xdr:cNvPr>
        <xdr:cNvSpPr txBox="1"/>
      </xdr:nvSpPr>
      <xdr:spPr>
        <a:xfrm>
          <a:off x="6815333" y="1863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2CAF35D7-A2E1-489D-801C-962F9D0039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311E9B50-C49A-4C83-A4CD-33BC9586B3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70429E80-47CC-4200-9505-EBFFEEDD2E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25A4BAE1-A6E5-4109-9DA2-CF897F822CB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62B547E6-24EC-4A3A-ADBA-33580F4ED53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8F039227-2025-4FD1-8007-2AD800BAE4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679E6432-589E-44A6-AAE1-01F3E27BFAC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3294E7C-C81C-4293-985B-55DB8E7C4E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7F6C29AD-AD14-4C14-BCE6-AC2D321A121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DFA62B6B-BF21-4CEE-9867-DA55BD445B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9138F571-757F-4D0F-829A-B43ED724C30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F289E718-FEA1-46DD-B80A-C8AF24379E8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F810FFA0-421F-4C0F-9D77-D3259B47FFE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82005BC2-7177-4060-9B21-26178ED4594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78A2A0F5-9DA1-4601-B944-C8D5CA61773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3E8C857D-2DFB-45BF-B2FE-DC7DD699BF4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67A3B9ED-CFFF-42A6-B13E-977F90EBAF6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7DE3DE2-E5DF-43A9-A637-9FB092367B8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1EF1FDE1-276D-45AD-A553-31992E01202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A29E561B-5D59-424C-948B-7EF1A53022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AF3C884D-722C-499D-A173-434F9BABA26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5231A6C2-C606-4D52-9573-A80134E1FB6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BD2ECAB-CFCC-4076-B23F-059CBD4D793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DCF48831-1FB3-4867-ABFF-ADF52C2553B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E0436217-81EA-4B8C-AC5F-E6C576ABA3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93067F8B-30E6-49BF-8637-DBD89E67BA96}"/>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E61FC3D5-F30D-4E3F-9E3A-F99C892BC8E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E1A754D5-A612-48E7-95BF-E8EF749A8B2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D2EB7532-86E9-4D6D-9BCA-8BAEF1FDF8FF}"/>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18" name="直線コネクタ 517">
          <a:extLst>
            <a:ext uri="{FF2B5EF4-FFF2-40B4-BE49-F238E27FC236}">
              <a16:creationId xmlns:a16="http://schemas.microsoft.com/office/drawing/2014/main" id="{74263BD7-ED9E-4060-B9E9-3309E6629825}"/>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52773C5E-5683-47F9-B43A-B3E0888383C8}"/>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0" name="フローチャート: 判断 519">
          <a:extLst>
            <a:ext uri="{FF2B5EF4-FFF2-40B4-BE49-F238E27FC236}">
              <a16:creationId xmlns:a16="http://schemas.microsoft.com/office/drawing/2014/main" id="{42D57021-5AE7-4628-8BA0-907744BA8E51}"/>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1" name="フローチャート: 判断 520">
          <a:extLst>
            <a:ext uri="{FF2B5EF4-FFF2-40B4-BE49-F238E27FC236}">
              <a16:creationId xmlns:a16="http://schemas.microsoft.com/office/drawing/2014/main" id="{E9FC5DF2-BE8A-45CD-BB44-692DCEAD6518}"/>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2" name="フローチャート: 判断 521">
          <a:extLst>
            <a:ext uri="{FF2B5EF4-FFF2-40B4-BE49-F238E27FC236}">
              <a16:creationId xmlns:a16="http://schemas.microsoft.com/office/drawing/2014/main" id="{40D9846A-461E-4014-99EB-5CAB3870456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3" name="フローチャート: 判断 522">
          <a:extLst>
            <a:ext uri="{FF2B5EF4-FFF2-40B4-BE49-F238E27FC236}">
              <a16:creationId xmlns:a16="http://schemas.microsoft.com/office/drawing/2014/main" id="{A20FD58A-D22F-4670-AD89-ABB9F23C892A}"/>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4" name="フローチャート: 判断 523">
          <a:extLst>
            <a:ext uri="{FF2B5EF4-FFF2-40B4-BE49-F238E27FC236}">
              <a16:creationId xmlns:a16="http://schemas.microsoft.com/office/drawing/2014/main" id="{D5003008-63B4-4337-843A-0B7A4807EED9}"/>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2680032-DB38-4FA3-A1B7-A50BCBB685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660CF60-B95F-4D3A-8864-1B59EAFC7BC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9135344-8C4D-4C3D-B2DD-AD14B39BDE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62EB5E2-5165-49E6-8265-0E6DC25571C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AF1BC0B-4E26-4F0C-9561-9B02C30D828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79284</xdr:rowOff>
    </xdr:from>
    <xdr:to>
      <xdr:col>85</xdr:col>
      <xdr:colOff>177800</xdr:colOff>
      <xdr:row>39</xdr:row>
      <xdr:rowOff>9434</xdr:rowOff>
    </xdr:to>
    <xdr:sp macro="" textlink="">
      <xdr:nvSpPr>
        <xdr:cNvPr id="530" name="楕円 529">
          <a:extLst>
            <a:ext uri="{FF2B5EF4-FFF2-40B4-BE49-F238E27FC236}">
              <a16:creationId xmlns:a16="http://schemas.microsoft.com/office/drawing/2014/main" id="{159FCB30-7587-402D-8DC6-EED28E4F4502}"/>
            </a:ext>
          </a:extLst>
        </xdr:cNvPr>
        <xdr:cNvSpPr/>
      </xdr:nvSpPr>
      <xdr:spPr>
        <a:xfrm>
          <a:off x="16268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57711</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63001316-73BA-4974-9FA9-8ACFA2BE2614}"/>
            </a:ext>
          </a:extLst>
        </xdr:cNvPr>
        <xdr:cNvSpPr txBox="1"/>
      </xdr:nvSpPr>
      <xdr:spPr>
        <a:xfrm>
          <a:off x="16357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532" name="楕円 531">
          <a:extLst>
            <a:ext uri="{FF2B5EF4-FFF2-40B4-BE49-F238E27FC236}">
              <a16:creationId xmlns:a16="http://schemas.microsoft.com/office/drawing/2014/main" id="{6C35FAAE-989C-4EF0-8B29-044092926C9C}"/>
            </a:ext>
          </a:extLst>
        </xdr:cNvPr>
        <xdr:cNvSpPr/>
      </xdr:nvSpPr>
      <xdr:spPr>
        <a:xfrm>
          <a:off x="15430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89263</xdr:rowOff>
    </xdr:from>
    <xdr:to>
      <xdr:col>85</xdr:col>
      <xdr:colOff>127000</xdr:colOff>
      <xdr:row>38</xdr:row>
      <xdr:rowOff>130084</xdr:rowOff>
    </xdr:to>
    <xdr:cxnSp macro="">
      <xdr:nvCxnSpPr>
        <xdr:cNvPr id="533" name="直線コネクタ 532">
          <a:extLst>
            <a:ext uri="{FF2B5EF4-FFF2-40B4-BE49-F238E27FC236}">
              <a16:creationId xmlns:a16="http://schemas.microsoft.com/office/drawing/2014/main" id="{907133EC-48DD-4740-B01B-2635C73308EC}"/>
            </a:ext>
          </a:extLst>
        </xdr:cNvPr>
        <xdr:cNvCxnSpPr/>
      </xdr:nvCxnSpPr>
      <xdr:spPr>
        <a:xfrm>
          <a:off x="15481300" y="660436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61323</xdr:rowOff>
    </xdr:from>
    <xdr:to>
      <xdr:col>76</xdr:col>
      <xdr:colOff>165100</xdr:colOff>
      <xdr:row>38</xdr:row>
      <xdr:rowOff>162923</xdr:rowOff>
    </xdr:to>
    <xdr:sp macro="" textlink="">
      <xdr:nvSpPr>
        <xdr:cNvPr id="534" name="楕円 533">
          <a:extLst>
            <a:ext uri="{FF2B5EF4-FFF2-40B4-BE49-F238E27FC236}">
              <a16:creationId xmlns:a16="http://schemas.microsoft.com/office/drawing/2014/main" id="{BA213E84-82E6-47B9-81BF-581F7316FA35}"/>
            </a:ext>
          </a:extLst>
        </xdr:cNvPr>
        <xdr:cNvSpPr/>
      </xdr:nvSpPr>
      <xdr:spPr>
        <a:xfrm>
          <a:off x="14541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89263</xdr:rowOff>
    </xdr:from>
    <xdr:to>
      <xdr:col>81</xdr:col>
      <xdr:colOff>50800</xdr:colOff>
      <xdr:row>38</xdr:row>
      <xdr:rowOff>112123</xdr:rowOff>
    </xdr:to>
    <xdr:cxnSp macro="">
      <xdr:nvCxnSpPr>
        <xdr:cNvPr id="535" name="直線コネクタ 534">
          <a:extLst>
            <a:ext uri="{FF2B5EF4-FFF2-40B4-BE49-F238E27FC236}">
              <a16:creationId xmlns:a16="http://schemas.microsoft.com/office/drawing/2014/main" id="{F24421A4-56D3-428D-9A78-016925723802}"/>
            </a:ext>
          </a:extLst>
        </xdr:cNvPr>
        <xdr:cNvCxnSpPr/>
      </xdr:nvCxnSpPr>
      <xdr:spPr>
        <a:xfrm flipV="1">
          <a:off x="14592300" y="66043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67854</xdr:rowOff>
    </xdr:from>
    <xdr:to>
      <xdr:col>72</xdr:col>
      <xdr:colOff>38100</xdr:colOff>
      <xdr:row>38</xdr:row>
      <xdr:rowOff>169454</xdr:rowOff>
    </xdr:to>
    <xdr:sp macro="" textlink="">
      <xdr:nvSpPr>
        <xdr:cNvPr id="536" name="楕円 535">
          <a:extLst>
            <a:ext uri="{FF2B5EF4-FFF2-40B4-BE49-F238E27FC236}">
              <a16:creationId xmlns:a16="http://schemas.microsoft.com/office/drawing/2014/main" id="{769706B1-3244-4558-A4B6-3E2E47E09F0B}"/>
            </a:ext>
          </a:extLst>
        </xdr:cNvPr>
        <xdr:cNvSpPr/>
      </xdr:nvSpPr>
      <xdr:spPr>
        <a:xfrm>
          <a:off x="13652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112123</xdr:rowOff>
    </xdr:from>
    <xdr:to>
      <xdr:col>76</xdr:col>
      <xdr:colOff>114300</xdr:colOff>
      <xdr:row>38</xdr:row>
      <xdr:rowOff>118654</xdr:rowOff>
    </xdr:to>
    <xdr:cxnSp macro="">
      <xdr:nvCxnSpPr>
        <xdr:cNvPr id="537" name="直線コネクタ 536">
          <a:extLst>
            <a:ext uri="{FF2B5EF4-FFF2-40B4-BE49-F238E27FC236}">
              <a16:creationId xmlns:a16="http://schemas.microsoft.com/office/drawing/2014/main" id="{2EDA1FCF-7E07-44B0-B16D-8802C165398D}"/>
            </a:ext>
          </a:extLst>
        </xdr:cNvPr>
        <xdr:cNvCxnSpPr/>
      </xdr:nvCxnSpPr>
      <xdr:spPr>
        <a:xfrm flipV="1">
          <a:off x="13703300" y="66272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538" name="楕円 537">
          <a:extLst>
            <a:ext uri="{FF2B5EF4-FFF2-40B4-BE49-F238E27FC236}">
              <a16:creationId xmlns:a16="http://schemas.microsoft.com/office/drawing/2014/main" id="{CAC77C3F-49BD-4432-A8C6-A10A8A4B09E4}"/>
            </a:ext>
          </a:extLst>
        </xdr:cNvPr>
        <xdr:cNvSpPr/>
      </xdr:nvSpPr>
      <xdr:spPr>
        <a:xfrm>
          <a:off x="1276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118654</xdr:rowOff>
    </xdr:from>
    <xdr:to>
      <xdr:col>71</xdr:col>
      <xdr:colOff>177800</xdr:colOff>
      <xdr:row>38</xdr:row>
      <xdr:rowOff>161109</xdr:rowOff>
    </xdr:to>
    <xdr:cxnSp macro="">
      <xdr:nvCxnSpPr>
        <xdr:cNvPr id="539" name="直線コネクタ 538">
          <a:extLst>
            <a:ext uri="{FF2B5EF4-FFF2-40B4-BE49-F238E27FC236}">
              <a16:creationId xmlns:a16="http://schemas.microsoft.com/office/drawing/2014/main" id="{CCBDF304-E336-4CE6-BD33-38477ADAB239}"/>
            </a:ext>
          </a:extLst>
        </xdr:cNvPr>
        <xdr:cNvCxnSpPr/>
      </xdr:nvCxnSpPr>
      <xdr:spPr>
        <a:xfrm flipV="1">
          <a:off x="12814300" y="663375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2F032692-5E58-43E1-8511-52D7CB1B45A7}"/>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6839D9FA-5A81-415A-A762-4BA70C869606}"/>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A646E3C7-A218-4C60-8ED4-8DB3FC7935E4}"/>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AB93342B-EBB4-4BBC-9F94-EE8D4F7E0BAB}"/>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156590</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771204C3-0572-43C0-AFDA-522284224D61}"/>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154050</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B1BDD795-4406-4549-AF01-C08C98051547}"/>
            </a:ext>
          </a:extLst>
        </xdr:cNvPr>
        <xdr:cNvSpPr txBox="1"/>
      </xdr:nvSpPr>
      <xdr:spPr>
        <a:xfrm>
          <a:off x="14389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160581</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16AF6816-0B3A-4B44-AF56-58BAC53131E4}"/>
            </a:ext>
          </a:extLst>
        </xdr:cNvPr>
        <xdr:cNvSpPr txBox="1"/>
      </xdr:nvSpPr>
      <xdr:spPr>
        <a:xfrm>
          <a:off x="13500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466538CA-EC62-4548-9F0E-54B094EFD346}"/>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28C658DA-6C06-4FEA-994C-A3E62B2539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CE73A3BD-9DF9-48D9-9218-8386B84D8F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5EA36153-71B3-4F30-BEA4-E9B2FA25E4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E8B1D82B-319A-48BB-95DA-4B20A86FAF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DA31A966-1ED5-4ED1-8A1B-B20396305A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AB520791-F97D-417B-B89F-163DF6C943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3BD943BC-E951-4A5E-A408-A9A8780358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DE5BED8C-3CB4-4D80-8AD3-966866B310C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59532F3C-1857-4DBD-9918-20E66CA462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A446537D-DA67-4159-9755-E30B78B171D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8EE51AF0-FF22-4029-974E-AD767D4422C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a:extLst>
            <a:ext uri="{FF2B5EF4-FFF2-40B4-BE49-F238E27FC236}">
              <a16:creationId xmlns:a16="http://schemas.microsoft.com/office/drawing/2014/main" id="{B990CC87-C789-4915-AD34-1E5D4F7E2B2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A78E86FB-624A-471E-8420-6F87E3DD0B6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a:extLst>
            <a:ext uri="{FF2B5EF4-FFF2-40B4-BE49-F238E27FC236}">
              <a16:creationId xmlns:a16="http://schemas.microsoft.com/office/drawing/2014/main" id="{5E54AB72-267B-4B71-82EE-76CF3833E80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85744992-E99C-45F7-8430-113CA169397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a:extLst>
            <a:ext uri="{FF2B5EF4-FFF2-40B4-BE49-F238E27FC236}">
              <a16:creationId xmlns:a16="http://schemas.microsoft.com/office/drawing/2014/main" id="{D2E59402-7930-44F9-8601-9BBDE3EF861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A1092DA3-2871-4E37-AB0C-2B90748463F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a:extLst>
            <a:ext uri="{FF2B5EF4-FFF2-40B4-BE49-F238E27FC236}">
              <a16:creationId xmlns:a16="http://schemas.microsoft.com/office/drawing/2014/main" id="{F683BA2A-36A9-43B0-8EE0-5C27009E6C3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26516479-2E91-41E9-865D-588E5C2007E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a:extLst>
            <a:ext uri="{FF2B5EF4-FFF2-40B4-BE49-F238E27FC236}">
              <a16:creationId xmlns:a16="http://schemas.microsoft.com/office/drawing/2014/main" id="{F087B8E5-DCE5-4002-AA5D-F9284318F9F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F5C6DD2-E9C3-4264-8DBA-E4E3B357744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a:extLst>
            <a:ext uri="{FF2B5EF4-FFF2-40B4-BE49-F238E27FC236}">
              <a16:creationId xmlns:a16="http://schemas.microsoft.com/office/drawing/2014/main" id="{FBBD7242-BD17-44DC-88C4-9EE02309359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A92B59CA-325D-4837-88C7-1C7A6802F7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E085CE14-5507-41A2-9335-8A11245D2A8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1890B6A2-B5E1-4F71-8CC0-DF4EF6D47F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3" name="直線コネクタ 572">
          <a:extLst>
            <a:ext uri="{FF2B5EF4-FFF2-40B4-BE49-F238E27FC236}">
              <a16:creationId xmlns:a16="http://schemas.microsoft.com/office/drawing/2014/main" id="{F2E5E5B6-5D31-4556-A2DD-23C58C91FE28}"/>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A897C80C-5F55-4176-92BE-152A77B4496E}"/>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5" name="直線コネクタ 574">
          <a:extLst>
            <a:ext uri="{FF2B5EF4-FFF2-40B4-BE49-F238E27FC236}">
              <a16:creationId xmlns:a16="http://schemas.microsoft.com/office/drawing/2014/main" id="{7502B06C-DA82-4DBC-8BAB-12A69E0E16DF}"/>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D6226CA2-7AB7-4F9D-BEC4-5DFD9AEF610D}"/>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7" name="直線コネクタ 576">
          <a:extLst>
            <a:ext uri="{FF2B5EF4-FFF2-40B4-BE49-F238E27FC236}">
              <a16:creationId xmlns:a16="http://schemas.microsoft.com/office/drawing/2014/main" id="{D075565B-2D9E-49C4-962D-1A60635C93D8}"/>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270126AC-F667-4337-8554-027C04530137}"/>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79" name="フローチャート: 判断 578">
          <a:extLst>
            <a:ext uri="{FF2B5EF4-FFF2-40B4-BE49-F238E27FC236}">
              <a16:creationId xmlns:a16="http://schemas.microsoft.com/office/drawing/2014/main" id="{F69AF7FC-C07B-4A76-8BBA-522A329707A5}"/>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0" name="フローチャート: 判断 579">
          <a:extLst>
            <a:ext uri="{FF2B5EF4-FFF2-40B4-BE49-F238E27FC236}">
              <a16:creationId xmlns:a16="http://schemas.microsoft.com/office/drawing/2014/main" id="{1F54751C-4059-4221-B58F-03D5E43606BF}"/>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1" name="フローチャート: 判断 580">
          <a:extLst>
            <a:ext uri="{FF2B5EF4-FFF2-40B4-BE49-F238E27FC236}">
              <a16:creationId xmlns:a16="http://schemas.microsoft.com/office/drawing/2014/main" id="{22E5160C-EA01-4870-8BB2-C4375E163767}"/>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2" name="フローチャート: 判断 581">
          <a:extLst>
            <a:ext uri="{FF2B5EF4-FFF2-40B4-BE49-F238E27FC236}">
              <a16:creationId xmlns:a16="http://schemas.microsoft.com/office/drawing/2014/main" id="{B3107BCB-7758-4932-AB65-63F5A36A4652}"/>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3" name="フローチャート: 判断 582">
          <a:extLst>
            <a:ext uri="{FF2B5EF4-FFF2-40B4-BE49-F238E27FC236}">
              <a16:creationId xmlns:a16="http://schemas.microsoft.com/office/drawing/2014/main" id="{5753962F-69A6-4BE2-8807-86BF4B502C66}"/>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C011E11-2D99-440F-A506-8F09B0F7D6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DC1508A-90C0-44F6-8CCD-68AC520AA7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6364D04-4B64-48EC-9A4B-7827A1D415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DBE6259-4052-4299-9776-5888E2E181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E9CFCC2-3E55-4038-89FA-0F1ACE974E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157662</xdr:rowOff>
    </xdr:from>
    <xdr:to>
      <xdr:col>116</xdr:col>
      <xdr:colOff>114300</xdr:colOff>
      <xdr:row>39</xdr:row>
      <xdr:rowOff>87812</xdr:rowOff>
    </xdr:to>
    <xdr:sp macro="" textlink="">
      <xdr:nvSpPr>
        <xdr:cNvPr id="589" name="楕円 588">
          <a:extLst>
            <a:ext uri="{FF2B5EF4-FFF2-40B4-BE49-F238E27FC236}">
              <a16:creationId xmlns:a16="http://schemas.microsoft.com/office/drawing/2014/main" id="{D35F0680-CBBD-49E8-A503-9E13F0058EAA}"/>
            </a:ext>
          </a:extLst>
        </xdr:cNvPr>
        <xdr:cNvSpPr/>
      </xdr:nvSpPr>
      <xdr:spPr>
        <a:xfrm>
          <a:off x="22110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9089</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3BBCA622-6C81-430A-92B3-6E555C335375}"/>
            </a:ext>
          </a:extLst>
        </xdr:cNvPr>
        <xdr:cNvSpPr txBox="1"/>
      </xdr:nvSpPr>
      <xdr:spPr>
        <a:xfrm>
          <a:off x="22199600" y="652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159294</xdr:rowOff>
    </xdr:from>
    <xdr:to>
      <xdr:col>112</xdr:col>
      <xdr:colOff>38100</xdr:colOff>
      <xdr:row>39</xdr:row>
      <xdr:rowOff>89444</xdr:rowOff>
    </xdr:to>
    <xdr:sp macro="" textlink="">
      <xdr:nvSpPr>
        <xdr:cNvPr id="591" name="楕円 590">
          <a:extLst>
            <a:ext uri="{FF2B5EF4-FFF2-40B4-BE49-F238E27FC236}">
              <a16:creationId xmlns:a16="http://schemas.microsoft.com/office/drawing/2014/main" id="{58C04B51-14D3-4D86-B5D1-559311B1241A}"/>
            </a:ext>
          </a:extLst>
        </xdr:cNvPr>
        <xdr:cNvSpPr/>
      </xdr:nvSpPr>
      <xdr:spPr>
        <a:xfrm>
          <a:off x="2127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37012</xdr:rowOff>
    </xdr:from>
    <xdr:to>
      <xdr:col>116</xdr:col>
      <xdr:colOff>63500</xdr:colOff>
      <xdr:row>39</xdr:row>
      <xdr:rowOff>38644</xdr:rowOff>
    </xdr:to>
    <xdr:cxnSp macro="">
      <xdr:nvCxnSpPr>
        <xdr:cNvPr id="592" name="直線コネクタ 591">
          <a:extLst>
            <a:ext uri="{FF2B5EF4-FFF2-40B4-BE49-F238E27FC236}">
              <a16:creationId xmlns:a16="http://schemas.microsoft.com/office/drawing/2014/main" id="{2158012C-80E0-49BF-8C32-0A95D219C074}"/>
            </a:ext>
          </a:extLst>
        </xdr:cNvPr>
        <xdr:cNvCxnSpPr/>
      </xdr:nvCxnSpPr>
      <xdr:spPr>
        <a:xfrm flipV="1">
          <a:off x="21323300" y="672356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120106</xdr:rowOff>
    </xdr:from>
    <xdr:to>
      <xdr:col>107</xdr:col>
      <xdr:colOff>101600</xdr:colOff>
      <xdr:row>39</xdr:row>
      <xdr:rowOff>50256</xdr:rowOff>
    </xdr:to>
    <xdr:sp macro="" textlink="">
      <xdr:nvSpPr>
        <xdr:cNvPr id="593" name="楕円 592">
          <a:extLst>
            <a:ext uri="{FF2B5EF4-FFF2-40B4-BE49-F238E27FC236}">
              <a16:creationId xmlns:a16="http://schemas.microsoft.com/office/drawing/2014/main" id="{0A2CFE3D-97EC-450F-B631-DA708A819118}"/>
            </a:ext>
          </a:extLst>
        </xdr:cNvPr>
        <xdr:cNvSpPr/>
      </xdr:nvSpPr>
      <xdr:spPr>
        <a:xfrm>
          <a:off x="20383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170906</xdr:rowOff>
    </xdr:from>
    <xdr:to>
      <xdr:col>111</xdr:col>
      <xdr:colOff>177800</xdr:colOff>
      <xdr:row>39</xdr:row>
      <xdr:rowOff>38644</xdr:rowOff>
    </xdr:to>
    <xdr:cxnSp macro="">
      <xdr:nvCxnSpPr>
        <xdr:cNvPr id="594" name="直線コネクタ 593">
          <a:extLst>
            <a:ext uri="{FF2B5EF4-FFF2-40B4-BE49-F238E27FC236}">
              <a16:creationId xmlns:a16="http://schemas.microsoft.com/office/drawing/2014/main" id="{8726F7A5-5A2A-4943-949A-E3D75457ED91}"/>
            </a:ext>
          </a:extLst>
        </xdr:cNvPr>
        <xdr:cNvCxnSpPr/>
      </xdr:nvCxnSpPr>
      <xdr:spPr>
        <a:xfrm>
          <a:off x="20434300" y="66860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108676</xdr:rowOff>
    </xdr:from>
    <xdr:to>
      <xdr:col>102</xdr:col>
      <xdr:colOff>165100</xdr:colOff>
      <xdr:row>39</xdr:row>
      <xdr:rowOff>38826</xdr:rowOff>
    </xdr:to>
    <xdr:sp macro="" textlink="">
      <xdr:nvSpPr>
        <xdr:cNvPr id="595" name="楕円 594">
          <a:extLst>
            <a:ext uri="{FF2B5EF4-FFF2-40B4-BE49-F238E27FC236}">
              <a16:creationId xmlns:a16="http://schemas.microsoft.com/office/drawing/2014/main" id="{2DB6DD5B-2200-40F2-A9B9-A61DB9AFE7BE}"/>
            </a:ext>
          </a:extLst>
        </xdr:cNvPr>
        <xdr:cNvSpPr/>
      </xdr:nvSpPr>
      <xdr:spPr>
        <a:xfrm>
          <a:off x="19494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159476</xdr:rowOff>
    </xdr:from>
    <xdr:to>
      <xdr:col>107</xdr:col>
      <xdr:colOff>50800</xdr:colOff>
      <xdr:row>38</xdr:row>
      <xdr:rowOff>170906</xdr:rowOff>
    </xdr:to>
    <xdr:cxnSp macro="">
      <xdr:nvCxnSpPr>
        <xdr:cNvPr id="596" name="直線コネクタ 595">
          <a:extLst>
            <a:ext uri="{FF2B5EF4-FFF2-40B4-BE49-F238E27FC236}">
              <a16:creationId xmlns:a16="http://schemas.microsoft.com/office/drawing/2014/main" id="{F9E4D6D3-DB9D-44D9-B42B-F598312EC6A1}"/>
            </a:ext>
          </a:extLst>
        </xdr:cNvPr>
        <xdr:cNvCxnSpPr/>
      </xdr:nvCxnSpPr>
      <xdr:spPr>
        <a:xfrm>
          <a:off x="19545300" y="66745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20501</xdr:rowOff>
    </xdr:from>
    <xdr:to>
      <xdr:col>98</xdr:col>
      <xdr:colOff>38100</xdr:colOff>
      <xdr:row>39</xdr:row>
      <xdr:rowOff>122101</xdr:rowOff>
    </xdr:to>
    <xdr:sp macro="" textlink="">
      <xdr:nvSpPr>
        <xdr:cNvPr id="597" name="楕円 596">
          <a:extLst>
            <a:ext uri="{FF2B5EF4-FFF2-40B4-BE49-F238E27FC236}">
              <a16:creationId xmlns:a16="http://schemas.microsoft.com/office/drawing/2014/main" id="{4DBC9FAC-74F7-4EAF-8496-873E3A514FB4}"/>
            </a:ext>
          </a:extLst>
        </xdr:cNvPr>
        <xdr:cNvSpPr/>
      </xdr:nvSpPr>
      <xdr:spPr>
        <a:xfrm>
          <a:off x="18605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159476</xdr:rowOff>
    </xdr:from>
    <xdr:to>
      <xdr:col>102</xdr:col>
      <xdr:colOff>114300</xdr:colOff>
      <xdr:row>39</xdr:row>
      <xdr:rowOff>71301</xdr:rowOff>
    </xdr:to>
    <xdr:cxnSp macro="">
      <xdr:nvCxnSpPr>
        <xdr:cNvPr id="598" name="直線コネクタ 597">
          <a:extLst>
            <a:ext uri="{FF2B5EF4-FFF2-40B4-BE49-F238E27FC236}">
              <a16:creationId xmlns:a16="http://schemas.microsoft.com/office/drawing/2014/main" id="{69F4C21B-3F00-459D-B64B-9C3B1C2D93A7}"/>
            </a:ext>
          </a:extLst>
        </xdr:cNvPr>
        <xdr:cNvCxnSpPr/>
      </xdr:nvCxnSpPr>
      <xdr:spPr>
        <a:xfrm flipV="1">
          <a:off x="18656300" y="667457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24479AAF-64FC-42AB-829D-FFCEC61DE8EC}"/>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B56D6ECD-A08A-4AF6-9FD7-76C5ED90013A}"/>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9F95E109-B0C8-4EC1-8B40-E4E25194C339}"/>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7FB77391-5090-47DD-A7C4-9943752A7D2E}"/>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105971</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6674C958-D951-4F9B-B0FB-9F3028C17249}"/>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A32536F1-5369-40D3-9E49-982D54AD5180}"/>
            </a:ext>
          </a:extLst>
        </xdr:cNvPr>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55353</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2C0D1DF8-3F77-40CA-BD02-9DAC6501C3B7}"/>
            </a:ext>
          </a:extLst>
        </xdr:cNvPr>
        <xdr:cNvSpPr txBox="1"/>
      </xdr:nvSpPr>
      <xdr:spPr>
        <a:xfrm>
          <a:off x="19310427" y="639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138628</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5FBF24C3-A429-4D5F-8AE9-E3BF416716E0}"/>
            </a:ext>
          </a:extLst>
        </xdr:cNvPr>
        <xdr:cNvSpPr txBox="1"/>
      </xdr:nvSpPr>
      <xdr:spPr>
        <a:xfrm>
          <a:off x="18421427" y="64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A870C0EE-89E9-46CE-AA62-480E52720E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606621FF-0945-40AF-990B-F14562EF21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EE7BBC72-9378-4951-B3CC-D7021F226E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7D066BF0-D125-49EA-B257-CCF910F2478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FCC8DDA8-20DA-4775-A173-E9CEE2764A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FA20DB4C-187C-4007-A91B-8A31C2191F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7BD8F458-EEA6-4F88-BD80-360A8B5C10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123E683E-BD24-46FC-8997-A358FD9D7F9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96ECA54A-DC95-44D5-9349-3A15E2E1E2B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7E7514B4-ED59-4173-9465-177349604A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5E21F593-AC5D-413D-8600-BD50FBB588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A98B10A2-8D4E-4F0B-8ABC-F7E592A0C7C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D2CB5BC2-C35A-49D8-80AE-EAC3B169368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D4C73E0B-74D2-4707-9EBF-803050EC60C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3DD85541-7D4F-4C46-8BF2-ADA05C318F3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FF82E482-4241-4B41-85CB-E562915DE6B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5220B23D-75D2-40DA-8395-ACF90BF66E1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CA94B54D-E429-4FEC-83C3-CEDFC033437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D0ABEFE8-51C8-4969-98AE-765E0015A33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4E6B7042-E857-4EF9-B0B2-6500A92F157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0079B082-C981-43DF-B328-AB30766F64C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79686F48-DB01-428A-8655-1D904FDF58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7852C282-C5F6-4A59-9D3A-926BE07BE73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E918E1B7-8755-4242-B14B-8A07164647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1" name="直線コネクタ 630">
          <a:extLst>
            <a:ext uri="{FF2B5EF4-FFF2-40B4-BE49-F238E27FC236}">
              <a16:creationId xmlns:a16="http://schemas.microsoft.com/office/drawing/2014/main" id="{BEF3D61E-C1D9-456F-ABE1-00FA2DA1D4D8}"/>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E026D28A-06D9-464E-A8E6-C0C6EC1FBFA3}"/>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3" name="直線コネクタ 632">
          <a:extLst>
            <a:ext uri="{FF2B5EF4-FFF2-40B4-BE49-F238E27FC236}">
              <a16:creationId xmlns:a16="http://schemas.microsoft.com/office/drawing/2014/main" id="{846EC0B6-CCC3-4C7E-BC80-F53B8A0A30E2}"/>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ED7260FE-54FB-4E73-B8A9-2B2612EE359F}"/>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5" name="直線コネクタ 634">
          <a:extLst>
            <a:ext uri="{FF2B5EF4-FFF2-40B4-BE49-F238E27FC236}">
              <a16:creationId xmlns:a16="http://schemas.microsoft.com/office/drawing/2014/main" id="{3D147A2E-BDC8-4967-85D6-CA7E8738B25C}"/>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61BE44A3-07F4-40F3-A941-7DD463DA758D}"/>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7" name="フローチャート: 判断 636">
          <a:extLst>
            <a:ext uri="{FF2B5EF4-FFF2-40B4-BE49-F238E27FC236}">
              <a16:creationId xmlns:a16="http://schemas.microsoft.com/office/drawing/2014/main" id="{4A80610E-E047-4C62-8F0C-7C74F9B58A86}"/>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38" name="フローチャート: 判断 637">
          <a:extLst>
            <a:ext uri="{FF2B5EF4-FFF2-40B4-BE49-F238E27FC236}">
              <a16:creationId xmlns:a16="http://schemas.microsoft.com/office/drawing/2014/main" id="{2125C18B-468C-4BA1-88AB-3C2616980A42}"/>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39" name="フローチャート: 判断 638">
          <a:extLst>
            <a:ext uri="{FF2B5EF4-FFF2-40B4-BE49-F238E27FC236}">
              <a16:creationId xmlns:a16="http://schemas.microsoft.com/office/drawing/2014/main" id="{CDB68338-34F7-4633-879A-2EC297029F42}"/>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0" name="フローチャート: 判断 639">
          <a:extLst>
            <a:ext uri="{FF2B5EF4-FFF2-40B4-BE49-F238E27FC236}">
              <a16:creationId xmlns:a16="http://schemas.microsoft.com/office/drawing/2014/main" id="{6FA6B379-0E61-425C-8977-A643E0D1D61F}"/>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1" name="フローチャート: 判断 640">
          <a:extLst>
            <a:ext uri="{FF2B5EF4-FFF2-40B4-BE49-F238E27FC236}">
              <a16:creationId xmlns:a16="http://schemas.microsoft.com/office/drawing/2014/main" id="{646E702E-0A53-4ABC-B148-BBE922947002}"/>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C1EBF2D-0EF3-4183-ACE1-591A2447AA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BB5CE82-43B8-4D7F-B5DE-819AC46D0E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E8BDD2E-9F30-42B9-A3BB-92A8502C18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C99E864-2C69-469C-8E53-7D61B94565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7A53E41-EFD5-495D-A3FA-DB41F08955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47" name="楕円 646">
          <a:extLst>
            <a:ext uri="{FF2B5EF4-FFF2-40B4-BE49-F238E27FC236}">
              <a16:creationId xmlns:a16="http://schemas.microsoft.com/office/drawing/2014/main" id="{0C6E8132-7743-4F76-8061-572C8B9FC894}"/>
            </a:ext>
          </a:extLst>
        </xdr:cNvPr>
        <xdr:cNvSpPr/>
      </xdr:nvSpPr>
      <xdr:spPr>
        <a:xfrm>
          <a:off x="16268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4462</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D303259F-CB44-4078-A7A8-AF18FA488589}"/>
            </a:ext>
          </a:extLst>
        </xdr:cNvPr>
        <xdr:cNvSpPr txBox="1"/>
      </xdr:nvSpPr>
      <xdr:spPr>
        <a:xfrm>
          <a:off x="16357600"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649" name="楕円 648">
          <a:extLst>
            <a:ext uri="{FF2B5EF4-FFF2-40B4-BE49-F238E27FC236}">
              <a16:creationId xmlns:a16="http://schemas.microsoft.com/office/drawing/2014/main" id="{F0305CEA-268B-4A26-9654-1197A3BC44A1}"/>
            </a:ext>
          </a:extLst>
        </xdr:cNvPr>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83820</xdr:rowOff>
    </xdr:to>
    <xdr:cxnSp macro="">
      <xdr:nvCxnSpPr>
        <xdr:cNvPr id="650" name="直線コネクタ 649">
          <a:extLst>
            <a:ext uri="{FF2B5EF4-FFF2-40B4-BE49-F238E27FC236}">
              <a16:creationId xmlns:a16="http://schemas.microsoft.com/office/drawing/2014/main" id="{DBE0EA4D-23B4-4645-8B79-634DE3A9C03E}"/>
            </a:ext>
          </a:extLst>
        </xdr:cNvPr>
        <xdr:cNvCxnSpPr/>
      </xdr:nvCxnSpPr>
      <xdr:spPr>
        <a:xfrm flipV="1">
          <a:off x="15481300" y="103193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51" name="楕円 650">
          <a:extLst>
            <a:ext uri="{FF2B5EF4-FFF2-40B4-BE49-F238E27FC236}">
              <a16:creationId xmlns:a16="http://schemas.microsoft.com/office/drawing/2014/main" id="{BA47A1BE-96B9-4E6A-A4FF-C718415861E9}"/>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60</xdr:row>
      <xdr:rowOff>114300</xdr:rowOff>
    </xdr:to>
    <xdr:cxnSp macro="">
      <xdr:nvCxnSpPr>
        <xdr:cNvPr id="652" name="直線コネクタ 651">
          <a:extLst>
            <a:ext uri="{FF2B5EF4-FFF2-40B4-BE49-F238E27FC236}">
              <a16:creationId xmlns:a16="http://schemas.microsoft.com/office/drawing/2014/main" id="{B21F2F2A-B3B2-472D-85D7-83B1F5BF48EA}"/>
            </a:ext>
          </a:extLst>
        </xdr:cNvPr>
        <xdr:cNvCxnSpPr/>
      </xdr:nvCxnSpPr>
      <xdr:spPr>
        <a:xfrm flipV="1">
          <a:off x="14592300" y="1037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149225</xdr:rowOff>
    </xdr:from>
    <xdr:to>
      <xdr:col>72</xdr:col>
      <xdr:colOff>38100</xdr:colOff>
      <xdr:row>61</xdr:row>
      <xdr:rowOff>79375</xdr:rowOff>
    </xdr:to>
    <xdr:sp macro="" textlink="">
      <xdr:nvSpPr>
        <xdr:cNvPr id="653" name="楕円 652">
          <a:extLst>
            <a:ext uri="{FF2B5EF4-FFF2-40B4-BE49-F238E27FC236}">
              <a16:creationId xmlns:a16="http://schemas.microsoft.com/office/drawing/2014/main" id="{7D38C270-8E28-4133-8372-96C7B706D412}"/>
            </a:ext>
          </a:extLst>
        </xdr:cNvPr>
        <xdr:cNvSpPr/>
      </xdr:nvSpPr>
      <xdr:spPr>
        <a:xfrm>
          <a:off x="13652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61</xdr:row>
      <xdr:rowOff>28575</xdr:rowOff>
    </xdr:to>
    <xdr:cxnSp macro="">
      <xdr:nvCxnSpPr>
        <xdr:cNvPr id="654" name="直線コネクタ 653">
          <a:extLst>
            <a:ext uri="{FF2B5EF4-FFF2-40B4-BE49-F238E27FC236}">
              <a16:creationId xmlns:a16="http://schemas.microsoft.com/office/drawing/2014/main" id="{73503EEE-B06C-4E70-84C3-F1ADD2E41272}"/>
            </a:ext>
          </a:extLst>
        </xdr:cNvPr>
        <xdr:cNvCxnSpPr/>
      </xdr:nvCxnSpPr>
      <xdr:spPr>
        <a:xfrm flipV="1">
          <a:off x="13703300" y="104013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655" name="楕円 654">
          <a:extLst>
            <a:ext uri="{FF2B5EF4-FFF2-40B4-BE49-F238E27FC236}">
              <a16:creationId xmlns:a16="http://schemas.microsoft.com/office/drawing/2014/main" id="{39B33320-61F3-4859-B547-840FF71F09B6}"/>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28575</xdr:rowOff>
    </xdr:to>
    <xdr:cxnSp macro="">
      <xdr:nvCxnSpPr>
        <xdr:cNvPr id="656" name="直線コネクタ 655">
          <a:extLst>
            <a:ext uri="{FF2B5EF4-FFF2-40B4-BE49-F238E27FC236}">
              <a16:creationId xmlns:a16="http://schemas.microsoft.com/office/drawing/2014/main" id="{13632B2B-C790-428A-8BA8-3CCB2F2E4033}"/>
            </a:ext>
          </a:extLst>
        </xdr:cNvPr>
        <xdr:cNvCxnSpPr/>
      </xdr:nvCxnSpPr>
      <xdr:spPr>
        <a:xfrm>
          <a:off x="12814300" y="1044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7" name="n_1aveValue【学校施設】&#10;有形固定資産減価償却率">
          <a:extLst>
            <a:ext uri="{FF2B5EF4-FFF2-40B4-BE49-F238E27FC236}">
              <a16:creationId xmlns:a16="http://schemas.microsoft.com/office/drawing/2014/main" id="{F474E405-20F3-42EC-92A5-C40B618BAA4F}"/>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58" name="n_2aveValue【学校施設】&#10;有形固定資産減価償却率">
          <a:extLst>
            <a:ext uri="{FF2B5EF4-FFF2-40B4-BE49-F238E27FC236}">
              <a16:creationId xmlns:a16="http://schemas.microsoft.com/office/drawing/2014/main" id="{6C4449FD-93AD-4261-9AC6-9960A95DF725}"/>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59" name="n_3aveValue【学校施設】&#10;有形固定資産減価償却率">
          <a:extLst>
            <a:ext uri="{FF2B5EF4-FFF2-40B4-BE49-F238E27FC236}">
              <a16:creationId xmlns:a16="http://schemas.microsoft.com/office/drawing/2014/main" id="{0FCD32B4-A310-4AC0-B3E1-96FA5CF73605}"/>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0" name="n_4aveValue【学校施設】&#10;有形固定資産減価償却率">
          <a:extLst>
            <a:ext uri="{FF2B5EF4-FFF2-40B4-BE49-F238E27FC236}">
              <a16:creationId xmlns:a16="http://schemas.microsoft.com/office/drawing/2014/main" id="{822A2B8E-CEB2-46B8-8482-2B9E36B7F0D8}"/>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661" name="n_1mainValue【学校施設】&#10;有形固定資産減価償却率">
          <a:extLst>
            <a:ext uri="{FF2B5EF4-FFF2-40B4-BE49-F238E27FC236}">
              <a16:creationId xmlns:a16="http://schemas.microsoft.com/office/drawing/2014/main" id="{820AAB40-DAD1-48E4-952A-3C36D234A7BE}"/>
            </a:ext>
          </a:extLst>
        </xdr:cNvPr>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62" name="n_2mainValue【学校施設】&#10;有形固定資産減価償却率">
          <a:extLst>
            <a:ext uri="{FF2B5EF4-FFF2-40B4-BE49-F238E27FC236}">
              <a16:creationId xmlns:a16="http://schemas.microsoft.com/office/drawing/2014/main" id="{62B8B83C-EC4E-4B35-82BE-52269D62EA2A}"/>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70502</xdr:rowOff>
    </xdr:from>
    <xdr:ext cx="405111" cy="259045"/>
    <xdr:sp macro="" textlink="">
      <xdr:nvSpPr>
        <xdr:cNvPr id="663" name="n_3mainValue【学校施設】&#10;有形固定資産減価償却率">
          <a:extLst>
            <a:ext uri="{FF2B5EF4-FFF2-40B4-BE49-F238E27FC236}">
              <a16:creationId xmlns:a16="http://schemas.microsoft.com/office/drawing/2014/main" id="{B202F70E-3815-48B7-9ACE-29B2FA5048C2}"/>
            </a:ext>
          </a:extLst>
        </xdr:cNvPr>
        <xdr:cNvSpPr txBox="1"/>
      </xdr:nvSpPr>
      <xdr:spPr>
        <a:xfrm>
          <a:off x="13500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664" name="n_4mainValue【学校施設】&#10;有形固定資産減価償却率">
          <a:extLst>
            <a:ext uri="{FF2B5EF4-FFF2-40B4-BE49-F238E27FC236}">
              <a16:creationId xmlns:a16="http://schemas.microsoft.com/office/drawing/2014/main" id="{7D4BB645-4411-40C8-847D-CBCA3E6B6A88}"/>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FDA4E93-4138-4D72-9D2F-9F425DA5F5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4FFA7798-3779-4AA1-9F4D-6735B0FC2A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9FAFAF07-2646-4F24-885D-3295A227B5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FAB85BF7-AF4B-437F-BBAF-79594E5E5D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4F09D1D0-6933-4CC9-822B-31EAA29FC1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D62C849F-DB6F-4540-BC02-A56899DEB7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A96CFF6C-5B33-47C9-99F2-909EC10D5B5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BED6A5AD-2F2D-4600-BD37-94CA30A02A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8148F405-79B8-445A-ACF3-40E2F17ACD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B127FDD6-BC97-4662-AA07-E57840A4BE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45E61B0D-C6FF-469C-BDD7-E190AAC6BC7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E9E3BD58-5AFA-4A7F-8F8C-4AD6F34E2D7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99F14889-FDD3-47DA-A8B1-2477AE3B22A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DA7206E6-77D4-4CCC-A173-A63B81422E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BEEEECE6-1595-4942-8960-FEF5324A5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C8D8D433-5087-461F-B96B-9F15812223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C78561CC-BAA3-496E-9CAE-416DCACE5CD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A89E743B-0EF0-4061-A013-B8A861723A4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E7703594-26A8-4AC9-9E0E-A36B7B5EB5E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313FA0EF-EBAC-4956-BE8E-7530C407314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4DF6CEA4-1D65-4C20-8CA6-DD9AF196BF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E9F08C0F-A729-4C40-8B1C-69FFF89AF56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4A1F7DB2-A63A-4E54-8A61-1B4CECC412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88" name="直線コネクタ 687">
          <a:extLst>
            <a:ext uri="{FF2B5EF4-FFF2-40B4-BE49-F238E27FC236}">
              <a16:creationId xmlns:a16="http://schemas.microsoft.com/office/drawing/2014/main" id="{5183DD14-1B78-4917-B407-AE95B974A4E2}"/>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89" name="【学校施設】&#10;一人当たり面積最小値テキスト">
          <a:extLst>
            <a:ext uri="{FF2B5EF4-FFF2-40B4-BE49-F238E27FC236}">
              <a16:creationId xmlns:a16="http://schemas.microsoft.com/office/drawing/2014/main" id="{94180BF0-EE62-43C7-8B73-3D5857479884}"/>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0" name="直線コネクタ 689">
          <a:extLst>
            <a:ext uri="{FF2B5EF4-FFF2-40B4-BE49-F238E27FC236}">
              <a16:creationId xmlns:a16="http://schemas.microsoft.com/office/drawing/2014/main" id="{F85D9151-E6E1-4BE9-8759-8E04DF6ED8BC}"/>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1" name="【学校施設】&#10;一人当たり面積最大値テキスト">
          <a:extLst>
            <a:ext uri="{FF2B5EF4-FFF2-40B4-BE49-F238E27FC236}">
              <a16:creationId xmlns:a16="http://schemas.microsoft.com/office/drawing/2014/main" id="{ED227799-7682-42AD-85C1-F09EF4A21283}"/>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2" name="直線コネクタ 691">
          <a:extLst>
            <a:ext uri="{FF2B5EF4-FFF2-40B4-BE49-F238E27FC236}">
              <a16:creationId xmlns:a16="http://schemas.microsoft.com/office/drawing/2014/main" id="{C138BED1-87AE-40FA-9DD2-5A2BD2F797F3}"/>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3" name="【学校施設】&#10;一人当たり面積平均値テキスト">
          <a:extLst>
            <a:ext uri="{FF2B5EF4-FFF2-40B4-BE49-F238E27FC236}">
              <a16:creationId xmlns:a16="http://schemas.microsoft.com/office/drawing/2014/main" id="{0BB9826F-D4D4-4E5A-B3BA-18203C6BE93F}"/>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4" name="フローチャート: 判断 693">
          <a:extLst>
            <a:ext uri="{FF2B5EF4-FFF2-40B4-BE49-F238E27FC236}">
              <a16:creationId xmlns:a16="http://schemas.microsoft.com/office/drawing/2014/main" id="{19F005D5-AB40-44E7-B74C-6FE11D682D63}"/>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5" name="フローチャート: 判断 694">
          <a:extLst>
            <a:ext uri="{FF2B5EF4-FFF2-40B4-BE49-F238E27FC236}">
              <a16:creationId xmlns:a16="http://schemas.microsoft.com/office/drawing/2014/main" id="{48D2D8E1-561B-48D6-9303-D0DA264CD413}"/>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6" name="フローチャート: 判断 695">
          <a:extLst>
            <a:ext uri="{FF2B5EF4-FFF2-40B4-BE49-F238E27FC236}">
              <a16:creationId xmlns:a16="http://schemas.microsoft.com/office/drawing/2014/main" id="{661E9702-BBDB-4B35-B5F2-FBBFBBCA589D}"/>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7" name="フローチャート: 判断 696">
          <a:extLst>
            <a:ext uri="{FF2B5EF4-FFF2-40B4-BE49-F238E27FC236}">
              <a16:creationId xmlns:a16="http://schemas.microsoft.com/office/drawing/2014/main" id="{CC963A4E-3B49-49FF-B267-154F7014FC75}"/>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98" name="フローチャート: 判断 697">
          <a:extLst>
            <a:ext uri="{FF2B5EF4-FFF2-40B4-BE49-F238E27FC236}">
              <a16:creationId xmlns:a16="http://schemas.microsoft.com/office/drawing/2014/main" id="{5DDA65F7-2665-48E7-8A4C-3D048899755B}"/>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1D91F66-1FDE-47A7-A2AC-53D46E41AE2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5043B36-EBB6-4421-A66C-0FF267071C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B72D50C-AC40-4013-91A7-4175DAB429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CF23227-81CD-448F-A83B-E65A8AF0D25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BA2ED98-692E-4F2F-A5A4-BD70F4E699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73978</xdr:rowOff>
    </xdr:from>
    <xdr:to>
      <xdr:col>116</xdr:col>
      <xdr:colOff>114300</xdr:colOff>
      <xdr:row>63</xdr:row>
      <xdr:rowOff>4128</xdr:rowOff>
    </xdr:to>
    <xdr:sp macro="" textlink="">
      <xdr:nvSpPr>
        <xdr:cNvPr id="704" name="楕円 703">
          <a:extLst>
            <a:ext uri="{FF2B5EF4-FFF2-40B4-BE49-F238E27FC236}">
              <a16:creationId xmlns:a16="http://schemas.microsoft.com/office/drawing/2014/main" id="{99A20B10-2DF6-4C54-AFED-6E0CC28FA873}"/>
            </a:ext>
          </a:extLst>
        </xdr:cNvPr>
        <xdr:cNvSpPr/>
      </xdr:nvSpPr>
      <xdr:spPr>
        <a:xfrm>
          <a:off x="22110700" y="107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160355</xdr:rowOff>
    </xdr:from>
    <xdr:ext cx="469744" cy="259045"/>
    <xdr:sp macro="" textlink="">
      <xdr:nvSpPr>
        <xdr:cNvPr id="705" name="【学校施設】&#10;一人当たり面積該当値テキスト">
          <a:extLst>
            <a:ext uri="{FF2B5EF4-FFF2-40B4-BE49-F238E27FC236}">
              <a16:creationId xmlns:a16="http://schemas.microsoft.com/office/drawing/2014/main" id="{3AF65E49-CD12-4F93-AC8B-509057A47B1A}"/>
            </a:ext>
          </a:extLst>
        </xdr:cNvPr>
        <xdr:cNvSpPr txBox="1"/>
      </xdr:nvSpPr>
      <xdr:spPr>
        <a:xfrm>
          <a:off x="22199600" y="1061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73216</xdr:rowOff>
    </xdr:from>
    <xdr:to>
      <xdr:col>112</xdr:col>
      <xdr:colOff>38100</xdr:colOff>
      <xdr:row>63</xdr:row>
      <xdr:rowOff>3366</xdr:rowOff>
    </xdr:to>
    <xdr:sp macro="" textlink="">
      <xdr:nvSpPr>
        <xdr:cNvPr id="706" name="楕円 705">
          <a:extLst>
            <a:ext uri="{FF2B5EF4-FFF2-40B4-BE49-F238E27FC236}">
              <a16:creationId xmlns:a16="http://schemas.microsoft.com/office/drawing/2014/main" id="{85832E2F-2ACA-48FD-B8A2-E4604F63DBBB}"/>
            </a:ext>
          </a:extLst>
        </xdr:cNvPr>
        <xdr:cNvSpPr/>
      </xdr:nvSpPr>
      <xdr:spPr>
        <a:xfrm>
          <a:off x="21272500" y="107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124016</xdr:rowOff>
    </xdr:from>
    <xdr:to>
      <xdr:col>116</xdr:col>
      <xdr:colOff>63500</xdr:colOff>
      <xdr:row>62</xdr:row>
      <xdr:rowOff>124778</xdr:rowOff>
    </xdr:to>
    <xdr:cxnSp macro="">
      <xdr:nvCxnSpPr>
        <xdr:cNvPr id="707" name="直線コネクタ 706">
          <a:extLst>
            <a:ext uri="{FF2B5EF4-FFF2-40B4-BE49-F238E27FC236}">
              <a16:creationId xmlns:a16="http://schemas.microsoft.com/office/drawing/2014/main" id="{497824D6-2FE4-4DE9-8824-92D64C68DC9A}"/>
            </a:ext>
          </a:extLst>
        </xdr:cNvPr>
        <xdr:cNvCxnSpPr/>
      </xdr:nvCxnSpPr>
      <xdr:spPr>
        <a:xfrm>
          <a:off x="21323300" y="1075391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74168</xdr:rowOff>
    </xdr:from>
    <xdr:to>
      <xdr:col>107</xdr:col>
      <xdr:colOff>101600</xdr:colOff>
      <xdr:row>63</xdr:row>
      <xdr:rowOff>4318</xdr:rowOff>
    </xdr:to>
    <xdr:sp macro="" textlink="">
      <xdr:nvSpPr>
        <xdr:cNvPr id="708" name="楕円 707">
          <a:extLst>
            <a:ext uri="{FF2B5EF4-FFF2-40B4-BE49-F238E27FC236}">
              <a16:creationId xmlns:a16="http://schemas.microsoft.com/office/drawing/2014/main" id="{870C7D40-DFF4-4620-B552-BC07B9AA0C0A}"/>
            </a:ext>
          </a:extLst>
        </xdr:cNvPr>
        <xdr:cNvSpPr/>
      </xdr:nvSpPr>
      <xdr:spPr>
        <a:xfrm>
          <a:off x="20383500" y="107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124016</xdr:rowOff>
    </xdr:from>
    <xdr:to>
      <xdr:col>111</xdr:col>
      <xdr:colOff>177800</xdr:colOff>
      <xdr:row>62</xdr:row>
      <xdr:rowOff>124968</xdr:rowOff>
    </xdr:to>
    <xdr:cxnSp macro="">
      <xdr:nvCxnSpPr>
        <xdr:cNvPr id="709" name="直線コネクタ 708">
          <a:extLst>
            <a:ext uri="{FF2B5EF4-FFF2-40B4-BE49-F238E27FC236}">
              <a16:creationId xmlns:a16="http://schemas.microsoft.com/office/drawing/2014/main" id="{D36E3496-B531-4231-95BF-DBC778455FF8}"/>
            </a:ext>
          </a:extLst>
        </xdr:cNvPr>
        <xdr:cNvCxnSpPr/>
      </xdr:nvCxnSpPr>
      <xdr:spPr>
        <a:xfrm flipV="1">
          <a:off x="20434300" y="1075391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76835</xdr:rowOff>
    </xdr:from>
    <xdr:to>
      <xdr:col>102</xdr:col>
      <xdr:colOff>165100</xdr:colOff>
      <xdr:row>63</xdr:row>
      <xdr:rowOff>6985</xdr:rowOff>
    </xdr:to>
    <xdr:sp macro="" textlink="">
      <xdr:nvSpPr>
        <xdr:cNvPr id="710" name="楕円 709">
          <a:extLst>
            <a:ext uri="{FF2B5EF4-FFF2-40B4-BE49-F238E27FC236}">
              <a16:creationId xmlns:a16="http://schemas.microsoft.com/office/drawing/2014/main" id="{0FEEC628-BE83-4674-A2CF-4A5A2BD79CD8}"/>
            </a:ext>
          </a:extLst>
        </xdr:cNvPr>
        <xdr:cNvSpPr/>
      </xdr:nvSpPr>
      <xdr:spPr>
        <a:xfrm>
          <a:off x="19494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124968</xdr:rowOff>
    </xdr:from>
    <xdr:to>
      <xdr:col>107</xdr:col>
      <xdr:colOff>50800</xdr:colOff>
      <xdr:row>62</xdr:row>
      <xdr:rowOff>127635</xdr:rowOff>
    </xdr:to>
    <xdr:cxnSp macro="">
      <xdr:nvCxnSpPr>
        <xdr:cNvPr id="711" name="直線コネクタ 710">
          <a:extLst>
            <a:ext uri="{FF2B5EF4-FFF2-40B4-BE49-F238E27FC236}">
              <a16:creationId xmlns:a16="http://schemas.microsoft.com/office/drawing/2014/main" id="{E89EFB3F-286E-448B-ABC5-9889FB6CB43D}"/>
            </a:ext>
          </a:extLst>
        </xdr:cNvPr>
        <xdr:cNvCxnSpPr/>
      </xdr:nvCxnSpPr>
      <xdr:spPr>
        <a:xfrm flipV="1">
          <a:off x="19545300" y="1075486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78549</xdr:rowOff>
    </xdr:from>
    <xdr:to>
      <xdr:col>98</xdr:col>
      <xdr:colOff>38100</xdr:colOff>
      <xdr:row>63</xdr:row>
      <xdr:rowOff>8699</xdr:rowOff>
    </xdr:to>
    <xdr:sp macro="" textlink="">
      <xdr:nvSpPr>
        <xdr:cNvPr id="712" name="楕円 711">
          <a:extLst>
            <a:ext uri="{FF2B5EF4-FFF2-40B4-BE49-F238E27FC236}">
              <a16:creationId xmlns:a16="http://schemas.microsoft.com/office/drawing/2014/main" id="{6D458615-79BB-42CB-9C22-B3618F5EC0BC}"/>
            </a:ext>
          </a:extLst>
        </xdr:cNvPr>
        <xdr:cNvSpPr/>
      </xdr:nvSpPr>
      <xdr:spPr>
        <a:xfrm>
          <a:off x="18605500" y="1070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127635</xdr:rowOff>
    </xdr:from>
    <xdr:to>
      <xdr:col>102</xdr:col>
      <xdr:colOff>114300</xdr:colOff>
      <xdr:row>62</xdr:row>
      <xdr:rowOff>129349</xdr:rowOff>
    </xdr:to>
    <xdr:cxnSp macro="">
      <xdr:nvCxnSpPr>
        <xdr:cNvPr id="713" name="直線コネクタ 712">
          <a:extLst>
            <a:ext uri="{FF2B5EF4-FFF2-40B4-BE49-F238E27FC236}">
              <a16:creationId xmlns:a16="http://schemas.microsoft.com/office/drawing/2014/main" id="{A982D8F3-0C5B-4D6D-84B8-E8572686BEA5}"/>
            </a:ext>
          </a:extLst>
        </xdr:cNvPr>
        <xdr:cNvCxnSpPr/>
      </xdr:nvCxnSpPr>
      <xdr:spPr>
        <a:xfrm flipV="1">
          <a:off x="18656300" y="1075753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4" name="n_1aveValue【学校施設】&#10;一人当たり面積">
          <a:extLst>
            <a:ext uri="{FF2B5EF4-FFF2-40B4-BE49-F238E27FC236}">
              <a16:creationId xmlns:a16="http://schemas.microsoft.com/office/drawing/2014/main" id="{34881D93-85BB-4DFF-BFA7-7714FADDD6D7}"/>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5" name="n_2aveValue【学校施設】&#10;一人当たり面積">
          <a:extLst>
            <a:ext uri="{FF2B5EF4-FFF2-40B4-BE49-F238E27FC236}">
              <a16:creationId xmlns:a16="http://schemas.microsoft.com/office/drawing/2014/main" id="{C7196146-DF22-4003-B733-DC722E8847C4}"/>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6" name="n_3aveValue【学校施設】&#10;一人当たり面積">
          <a:extLst>
            <a:ext uri="{FF2B5EF4-FFF2-40B4-BE49-F238E27FC236}">
              <a16:creationId xmlns:a16="http://schemas.microsoft.com/office/drawing/2014/main" id="{D4502572-66B9-4112-B503-B6E81F749AE5}"/>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7" name="n_4aveValue【学校施設】&#10;一人当たり面積">
          <a:extLst>
            <a:ext uri="{FF2B5EF4-FFF2-40B4-BE49-F238E27FC236}">
              <a16:creationId xmlns:a16="http://schemas.microsoft.com/office/drawing/2014/main" id="{CF463E15-2A36-4FD2-A82C-AB5BA9B6C984}"/>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165943</xdr:rowOff>
    </xdr:from>
    <xdr:ext cx="469744" cy="259045"/>
    <xdr:sp macro="" textlink="">
      <xdr:nvSpPr>
        <xdr:cNvPr id="718" name="n_1mainValue【学校施設】&#10;一人当たり面積">
          <a:extLst>
            <a:ext uri="{FF2B5EF4-FFF2-40B4-BE49-F238E27FC236}">
              <a16:creationId xmlns:a16="http://schemas.microsoft.com/office/drawing/2014/main" id="{AC7288E8-7652-4498-8EE8-F3477944F06F}"/>
            </a:ext>
          </a:extLst>
        </xdr:cNvPr>
        <xdr:cNvSpPr txBox="1"/>
      </xdr:nvSpPr>
      <xdr:spPr>
        <a:xfrm>
          <a:off x="21075727" y="1079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166895</xdr:rowOff>
    </xdr:from>
    <xdr:ext cx="469744" cy="259045"/>
    <xdr:sp macro="" textlink="">
      <xdr:nvSpPr>
        <xdr:cNvPr id="719" name="n_2mainValue【学校施設】&#10;一人当たり面積">
          <a:extLst>
            <a:ext uri="{FF2B5EF4-FFF2-40B4-BE49-F238E27FC236}">
              <a16:creationId xmlns:a16="http://schemas.microsoft.com/office/drawing/2014/main" id="{DD64DAE4-BB2A-4B5E-9D08-A8EFCBF84E27}"/>
            </a:ext>
          </a:extLst>
        </xdr:cNvPr>
        <xdr:cNvSpPr txBox="1"/>
      </xdr:nvSpPr>
      <xdr:spPr>
        <a:xfrm>
          <a:off x="20199427" y="1079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169562</xdr:rowOff>
    </xdr:from>
    <xdr:ext cx="469744" cy="259045"/>
    <xdr:sp macro="" textlink="">
      <xdr:nvSpPr>
        <xdr:cNvPr id="720" name="n_3mainValue【学校施設】&#10;一人当たり面積">
          <a:extLst>
            <a:ext uri="{FF2B5EF4-FFF2-40B4-BE49-F238E27FC236}">
              <a16:creationId xmlns:a16="http://schemas.microsoft.com/office/drawing/2014/main" id="{E44F2803-3CB4-4394-9DE3-4F6D0159C1A0}"/>
            </a:ext>
          </a:extLst>
        </xdr:cNvPr>
        <xdr:cNvSpPr txBox="1"/>
      </xdr:nvSpPr>
      <xdr:spPr>
        <a:xfrm>
          <a:off x="19310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171276</xdr:rowOff>
    </xdr:from>
    <xdr:ext cx="469744" cy="259045"/>
    <xdr:sp macro="" textlink="">
      <xdr:nvSpPr>
        <xdr:cNvPr id="721" name="n_4mainValue【学校施設】&#10;一人当たり面積">
          <a:extLst>
            <a:ext uri="{FF2B5EF4-FFF2-40B4-BE49-F238E27FC236}">
              <a16:creationId xmlns:a16="http://schemas.microsoft.com/office/drawing/2014/main" id="{D69B545A-91DE-4B05-B420-33EFD0808809}"/>
            </a:ext>
          </a:extLst>
        </xdr:cNvPr>
        <xdr:cNvSpPr txBox="1"/>
      </xdr:nvSpPr>
      <xdr:spPr>
        <a:xfrm>
          <a:off x="18421427" y="1080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AB1F723-8BD4-4E74-87A6-84D7754750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592C6-B4DA-43BA-B81B-AB8ED200AC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67646C7-8A11-48F8-95CB-A2125170CA4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A9945FE0-B18A-4302-8BED-5A960F99A47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300124DA-DF47-468F-A0B3-7A787C8D94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7F525D8A-AA49-45A1-8980-4F4B256F97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83567EF-1E65-4859-B625-8D90E1915A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8BF4311-D5D1-412F-ACBB-59114C8A44E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AE50C504-912D-436B-A408-0A3A3A433E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27D119C4-EC29-4B19-B7F0-8DA58331483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9A3BF02A-9981-4A85-B1C8-50FB0F4B3F6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ED77B0B0-2D92-4445-B74B-82EC77F2654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533B5EBB-BBCD-4642-A613-82D918D4EAF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587A6589-E3C1-41C7-A6B1-DE834CAE7DB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F06B4057-326C-4ADE-AF29-68A8B95B9CF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26356922-4FCF-42C4-94F5-CB2FC3FA12D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292186CE-DE97-488E-A9B8-E9A45E00A74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57356A52-F7E4-4F55-BFCB-30B3FA65C0D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8FE02320-6890-4DC2-8070-F28CB54A9AA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1ECEFAC0-F610-4D42-BC75-8DDC668DCCC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E5978FCD-710F-4194-9A0D-D48E30E3CF3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AC8BA649-57B7-4A4F-8321-30B6B54C7B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8B1A8632-E580-422A-9845-1168ADF40FC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4B25164C-20DF-4463-95FF-7B100A31168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9A777BA5-1E3F-4D94-A0B6-E88240FF1B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ED165B62-865C-4CF0-A009-5C1754E95F7F}"/>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B082F531-F640-4BD5-84FE-EA119DEC051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5A3DC828-834B-4A9F-991A-0E0DE10497B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0" name="【児童館】&#10;有形固定資産減価償却率最大値テキスト">
          <a:extLst>
            <a:ext uri="{FF2B5EF4-FFF2-40B4-BE49-F238E27FC236}">
              <a16:creationId xmlns:a16="http://schemas.microsoft.com/office/drawing/2014/main" id="{2D12AE82-4B8C-45AB-86D9-B475E014E9C4}"/>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1" name="直線コネクタ 750">
          <a:extLst>
            <a:ext uri="{FF2B5EF4-FFF2-40B4-BE49-F238E27FC236}">
              <a16:creationId xmlns:a16="http://schemas.microsoft.com/office/drawing/2014/main" id="{0C8667C5-7995-4850-A8DA-B51BC71A39B7}"/>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2" name="【児童館】&#10;有形固定資産減価償却率平均値テキスト">
          <a:extLst>
            <a:ext uri="{FF2B5EF4-FFF2-40B4-BE49-F238E27FC236}">
              <a16:creationId xmlns:a16="http://schemas.microsoft.com/office/drawing/2014/main" id="{D747F6F0-C1E2-4BC0-808E-4C2FE32173EC}"/>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3" name="フローチャート: 判断 752">
          <a:extLst>
            <a:ext uri="{FF2B5EF4-FFF2-40B4-BE49-F238E27FC236}">
              <a16:creationId xmlns:a16="http://schemas.microsoft.com/office/drawing/2014/main" id="{2ECA2C52-772E-441F-9F67-051DB7A6FF4F}"/>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4" name="フローチャート: 判断 753">
          <a:extLst>
            <a:ext uri="{FF2B5EF4-FFF2-40B4-BE49-F238E27FC236}">
              <a16:creationId xmlns:a16="http://schemas.microsoft.com/office/drawing/2014/main" id="{383FD880-3210-4592-982B-037AF01D2242}"/>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5" name="フローチャート: 判断 754">
          <a:extLst>
            <a:ext uri="{FF2B5EF4-FFF2-40B4-BE49-F238E27FC236}">
              <a16:creationId xmlns:a16="http://schemas.microsoft.com/office/drawing/2014/main" id="{93446743-8ECE-4FE2-B4B9-8E0B86E9F9CC}"/>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6" name="フローチャート: 判断 755">
          <a:extLst>
            <a:ext uri="{FF2B5EF4-FFF2-40B4-BE49-F238E27FC236}">
              <a16:creationId xmlns:a16="http://schemas.microsoft.com/office/drawing/2014/main" id="{516C22FC-E013-4039-8DC9-3436F3B13B9F}"/>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7" name="フローチャート: 判断 756">
          <a:extLst>
            <a:ext uri="{FF2B5EF4-FFF2-40B4-BE49-F238E27FC236}">
              <a16:creationId xmlns:a16="http://schemas.microsoft.com/office/drawing/2014/main" id="{78F6C8FB-6FDB-4B16-B2D4-5A06D4EF014E}"/>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CDB99FD7-7BF4-4854-B3E9-5A7D57B4CCB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2B1B276-78E7-4FCD-A69B-027FA28A4CF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FA93D65-2004-47E1-9453-20761B7C090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E9ED86-F6CC-4C3B-84E8-113808DBFF8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4805351-9B9F-4F20-AFD8-E3747870C2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42818</xdr:rowOff>
    </xdr:from>
    <xdr:to>
      <xdr:col>85</xdr:col>
      <xdr:colOff>177800</xdr:colOff>
      <xdr:row>86</xdr:row>
      <xdr:rowOff>144418</xdr:rowOff>
    </xdr:to>
    <xdr:sp macro="" textlink="">
      <xdr:nvSpPr>
        <xdr:cNvPr id="763" name="楕円 762">
          <a:extLst>
            <a:ext uri="{FF2B5EF4-FFF2-40B4-BE49-F238E27FC236}">
              <a16:creationId xmlns:a16="http://schemas.microsoft.com/office/drawing/2014/main" id="{D712947D-F947-44AA-8127-C708802610E5}"/>
            </a:ext>
          </a:extLst>
        </xdr:cNvPr>
        <xdr:cNvSpPr/>
      </xdr:nvSpPr>
      <xdr:spPr>
        <a:xfrm>
          <a:off x="16268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129195</xdr:rowOff>
    </xdr:from>
    <xdr:ext cx="405111" cy="259045"/>
    <xdr:sp macro="" textlink="">
      <xdr:nvSpPr>
        <xdr:cNvPr id="764" name="【児童館】&#10;有形固定資産減価償却率該当値テキスト">
          <a:extLst>
            <a:ext uri="{FF2B5EF4-FFF2-40B4-BE49-F238E27FC236}">
              <a16:creationId xmlns:a16="http://schemas.microsoft.com/office/drawing/2014/main" id="{82CCCD70-D176-48DC-A1CE-D34CD112C5EE}"/>
            </a:ext>
          </a:extLst>
        </xdr:cNvPr>
        <xdr:cNvSpPr txBox="1"/>
      </xdr:nvSpPr>
      <xdr:spPr>
        <a:xfrm>
          <a:off x="16357600" y="1470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34652</xdr:rowOff>
    </xdr:from>
    <xdr:to>
      <xdr:col>81</xdr:col>
      <xdr:colOff>101600</xdr:colOff>
      <xdr:row>86</xdr:row>
      <xdr:rowOff>136252</xdr:rowOff>
    </xdr:to>
    <xdr:sp macro="" textlink="">
      <xdr:nvSpPr>
        <xdr:cNvPr id="765" name="楕円 764">
          <a:extLst>
            <a:ext uri="{FF2B5EF4-FFF2-40B4-BE49-F238E27FC236}">
              <a16:creationId xmlns:a16="http://schemas.microsoft.com/office/drawing/2014/main" id="{10FBE33A-60E1-493E-BEAF-E39B491E75EE}"/>
            </a:ext>
          </a:extLst>
        </xdr:cNvPr>
        <xdr:cNvSpPr/>
      </xdr:nvSpPr>
      <xdr:spPr>
        <a:xfrm>
          <a:off x="15430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85452</xdr:rowOff>
    </xdr:from>
    <xdr:to>
      <xdr:col>85</xdr:col>
      <xdr:colOff>127000</xdr:colOff>
      <xdr:row>86</xdr:row>
      <xdr:rowOff>93618</xdr:rowOff>
    </xdr:to>
    <xdr:cxnSp macro="">
      <xdr:nvCxnSpPr>
        <xdr:cNvPr id="766" name="直線コネクタ 765">
          <a:extLst>
            <a:ext uri="{FF2B5EF4-FFF2-40B4-BE49-F238E27FC236}">
              <a16:creationId xmlns:a16="http://schemas.microsoft.com/office/drawing/2014/main" id="{E5048573-7EDA-4476-97A3-7431A07B0110}"/>
            </a:ext>
          </a:extLst>
        </xdr:cNvPr>
        <xdr:cNvCxnSpPr/>
      </xdr:nvCxnSpPr>
      <xdr:spPr>
        <a:xfrm>
          <a:off x="15481300" y="1483015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26488</xdr:rowOff>
    </xdr:from>
    <xdr:to>
      <xdr:col>76</xdr:col>
      <xdr:colOff>165100</xdr:colOff>
      <xdr:row>86</xdr:row>
      <xdr:rowOff>128088</xdr:rowOff>
    </xdr:to>
    <xdr:sp macro="" textlink="">
      <xdr:nvSpPr>
        <xdr:cNvPr id="767" name="楕円 766">
          <a:extLst>
            <a:ext uri="{FF2B5EF4-FFF2-40B4-BE49-F238E27FC236}">
              <a16:creationId xmlns:a16="http://schemas.microsoft.com/office/drawing/2014/main" id="{68ED0D25-133B-48BD-BE7B-0BDB87B675D6}"/>
            </a:ext>
          </a:extLst>
        </xdr:cNvPr>
        <xdr:cNvSpPr/>
      </xdr:nvSpPr>
      <xdr:spPr>
        <a:xfrm>
          <a:off x="14541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77288</xdr:rowOff>
    </xdr:from>
    <xdr:to>
      <xdr:col>81</xdr:col>
      <xdr:colOff>50800</xdr:colOff>
      <xdr:row>86</xdr:row>
      <xdr:rowOff>85452</xdr:rowOff>
    </xdr:to>
    <xdr:cxnSp macro="">
      <xdr:nvCxnSpPr>
        <xdr:cNvPr id="768" name="直線コネクタ 767">
          <a:extLst>
            <a:ext uri="{FF2B5EF4-FFF2-40B4-BE49-F238E27FC236}">
              <a16:creationId xmlns:a16="http://schemas.microsoft.com/office/drawing/2014/main" id="{770C69E5-27F6-43E0-876F-B11A3E777B07}"/>
            </a:ext>
          </a:extLst>
        </xdr:cNvPr>
        <xdr:cNvCxnSpPr/>
      </xdr:nvCxnSpPr>
      <xdr:spPr>
        <a:xfrm>
          <a:off x="14592300" y="148219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19957</xdr:rowOff>
    </xdr:from>
    <xdr:to>
      <xdr:col>72</xdr:col>
      <xdr:colOff>38100</xdr:colOff>
      <xdr:row>86</xdr:row>
      <xdr:rowOff>121557</xdr:rowOff>
    </xdr:to>
    <xdr:sp macro="" textlink="">
      <xdr:nvSpPr>
        <xdr:cNvPr id="769" name="楕円 768">
          <a:extLst>
            <a:ext uri="{FF2B5EF4-FFF2-40B4-BE49-F238E27FC236}">
              <a16:creationId xmlns:a16="http://schemas.microsoft.com/office/drawing/2014/main" id="{479F7BE7-198C-431D-99B0-2FA70A405F29}"/>
            </a:ext>
          </a:extLst>
        </xdr:cNvPr>
        <xdr:cNvSpPr/>
      </xdr:nvSpPr>
      <xdr:spPr>
        <a:xfrm>
          <a:off x="1365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70757</xdr:rowOff>
    </xdr:from>
    <xdr:to>
      <xdr:col>76</xdr:col>
      <xdr:colOff>114300</xdr:colOff>
      <xdr:row>86</xdr:row>
      <xdr:rowOff>77288</xdr:rowOff>
    </xdr:to>
    <xdr:cxnSp macro="">
      <xdr:nvCxnSpPr>
        <xdr:cNvPr id="770" name="直線コネクタ 769">
          <a:extLst>
            <a:ext uri="{FF2B5EF4-FFF2-40B4-BE49-F238E27FC236}">
              <a16:creationId xmlns:a16="http://schemas.microsoft.com/office/drawing/2014/main" id="{9D1BAC59-653D-4169-BA9F-5BC0B7F8D67F}"/>
            </a:ext>
          </a:extLst>
        </xdr:cNvPr>
        <xdr:cNvCxnSpPr/>
      </xdr:nvCxnSpPr>
      <xdr:spPr>
        <a:xfrm>
          <a:off x="13703300" y="148154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11793</xdr:rowOff>
    </xdr:from>
    <xdr:to>
      <xdr:col>67</xdr:col>
      <xdr:colOff>101600</xdr:colOff>
      <xdr:row>86</xdr:row>
      <xdr:rowOff>113393</xdr:rowOff>
    </xdr:to>
    <xdr:sp macro="" textlink="">
      <xdr:nvSpPr>
        <xdr:cNvPr id="771" name="楕円 770">
          <a:extLst>
            <a:ext uri="{FF2B5EF4-FFF2-40B4-BE49-F238E27FC236}">
              <a16:creationId xmlns:a16="http://schemas.microsoft.com/office/drawing/2014/main" id="{21063F56-CF7D-4B13-985A-8C51F127BEB8}"/>
            </a:ext>
          </a:extLst>
        </xdr:cNvPr>
        <xdr:cNvSpPr/>
      </xdr:nvSpPr>
      <xdr:spPr>
        <a:xfrm>
          <a:off x="12763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62593</xdr:rowOff>
    </xdr:from>
    <xdr:to>
      <xdr:col>71</xdr:col>
      <xdr:colOff>177800</xdr:colOff>
      <xdr:row>86</xdr:row>
      <xdr:rowOff>70757</xdr:rowOff>
    </xdr:to>
    <xdr:cxnSp macro="">
      <xdr:nvCxnSpPr>
        <xdr:cNvPr id="772" name="直線コネクタ 771">
          <a:extLst>
            <a:ext uri="{FF2B5EF4-FFF2-40B4-BE49-F238E27FC236}">
              <a16:creationId xmlns:a16="http://schemas.microsoft.com/office/drawing/2014/main" id="{760845DC-5E31-493B-9EE5-998A907F3C0B}"/>
            </a:ext>
          </a:extLst>
        </xdr:cNvPr>
        <xdr:cNvCxnSpPr/>
      </xdr:nvCxnSpPr>
      <xdr:spPr>
        <a:xfrm>
          <a:off x="12814300" y="148072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3" name="n_1aveValue【児童館】&#10;有形固定資産減価償却率">
          <a:extLst>
            <a:ext uri="{FF2B5EF4-FFF2-40B4-BE49-F238E27FC236}">
              <a16:creationId xmlns:a16="http://schemas.microsoft.com/office/drawing/2014/main" id="{E2AE4B32-69E9-4B71-B519-9887449BCE99}"/>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4" name="n_2aveValue【児童館】&#10;有形固定資産減価償却率">
          <a:extLst>
            <a:ext uri="{FF2B5EF4-FFF2-40B4-BE49-F238E27FC236}">
              <a16:creationId xmlns:a16="http://schemas.microsoft.com/office/drawing/2014/main" id="{76CD556B-12B9-4A96-AA7C-D20AEC33A1E7}"/>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5" name="n_3aveValue【児童館】&#10;有形固定資産減価償却率">
          <a:extLst>
            <a:ext uri="{FF2B5EF4-FFF2-40B4-BE49-F238E27FC236}">
              <a16:creationId xmlns:a16="http://schemas.microsoft.com/office/drawing/2014/main" id="{A41671D2-3C52-4A93-963B-61413120AB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6" name="n_4aveValue【児童館】&#10;有形固定資産減価償却率">
          <a:extLst>
            <a:ext uri="{FF2B5EF4-FFF2-40B4-BE49-F238E27FC236}">
              <a16:creationId xmlns:a16="http://schemas.microsoft.com/office/drawing/2014/main" id="{3A283958-6FD6-4739-9B9E-D5F01218829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127379</xdr:rowOff>
    </xdr:from>
    <xdr:ext cx="405111" cy="259045"/>
    <xdr:sp macro="" textlink="">
      <xdr:nvSpPr>
        <xdr:cNvPr id="777" name="n_1mainValue【児童館】&#10;有形固定資産減価償却率">
          <a:extLst>
            <a:ext uri="{FF2B5EF4-FFF2-40B4-BE49-F238E27FC236}">
              <a16:creationId xmlns:a16="http://schemas.microsoft.com/office/drawing/2014/main" id="{CE88EF80-D956-4021-A3B4-ED6D391AB0CD}"/>
            </a:ext>
          </a:extLst>
        </xdr:cNvPr>
        <xdr:cNvSpPr txBox="1"/>
      </xdr:nvSpPr>
      <xdr:spPr>
        <a:xfrm>
          <a:off x="152660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119215</xdr:rowOff>
    </xdr:from>
    <xdr:ext cx="405111" cy="259045"/>
    <xdr:sp macro="" textlink="">
      <xdr:nvSpPr>
        <xdr:cNvPr id="778" name="n_2mainValue【児童館】&#10;有形固定資産減価償却率">
          <a:extLst>
            <a:ext uri="{FF2B5EF4-FFF2-40B4-BE49-F238E27FC236}">
              <a16:creationId xmlns:a16="http://schemas.microsoft.com/office/drawing/2014/main" id="{07BD7076-CB05-4C51-910A-4F1C23F8784A}"/>
            </a:ext>
          </a:extLst>
        </xdr:cNvPr>
        <xdr:cNvSpPr txBox="1"/>
      </xdr:nvSpPr>
      <xdr:spPr>
        <a:xfrm>
          <a:off x="14389744" y="1486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112684</xdr:rowOff>
    </xdr:from>
    <xdr:ext cx="405111" cy="259045"/>
    <xdr:sp macro="" textlink="">
      <xdr:nvSpPr>
        <xdr:cNvPr id="779" name="n_3mainValue【児童館】&#10;有形固定資産減価償却率">
          <a:extLst>
            <a:ext uri="{FF2B5EF4-FFF2-40B4-BE49-F238E27FC236}">
              <a16:creationId xmlns:a16="http://schemas.microsoft.com/office/drawing/2014/main" id="{71659455-1B79-4451-92C2-8F769381182A}"/>
            </a:ext>
          </a:extLst>
        </xdr:cNvPr>
        <xdr:cNvSpPr txBox="1"/>
      </xdr:nvSpPr>
      <xdr:spPr>
        <a:xfrm>
          <a:off x="13500744"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104520</xdr:rowOff>
    </xdr:from>
    <xdr:ext cx="405111" cy="259045"/>
    <xdr:sp macro="" textlink="">
      <xdr:nvSpPr>
        <xdr:cNvPr id="780" name="n_4mainValue【児童館】&#10;有形固定資産減価償却率">
          <a:extLst>
            <a:ext uri="{FF2B5EF4-FFF2-40B4-BE49-F238E27FC236}">
              <a16:creationId xmlns:a16="http://schemas.microsoft.com/office/drawing/2014/main" id="{10161EBB-6355-438A-8196-5D1FABCE91C0}"/>
            </a:ext>
          </a:extLst>
        </xdr:cNvPr>
        <xdr:cNvSpPr txBox="1"/>
      </xdr:nvSpPr>
      <xdr:spPr>
        <a:xfrm>
          <a:off x="12611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2921319B-ACE2-4EE7-84C9-862F80DE3B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9FC3B0A3-29AF-4178-BAEF-A4ABA4D6E2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887E78E8-28C9-44F1-AE80-FBD4F8BFBF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6971FE69-D28F-4D80-A707-6DE4F5A7C9A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8651C9F5-72A0-40C7-9469-7550498E09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E6BC1298-8064-4EAE-A103-B52501E39A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BDBE036F-3CB8-4D03-B622-EE28014F17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4F9298FF-B823-494D-AB37-0FD811C7CB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6DDE315-527C-4D5B-A6F3-E1921CFD80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D47D8552-6D10-4508-BCCE-100BCC9573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002788D4-7179-4682-B844-4D64A0A5DDF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8C2531A4-9D2C-413E-9FB5-1BEF64C82AC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D3A9C99F-CC7A-4591-8992-70B514C872D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C0267D0D-4E8C-40F2-BDFA-F929648298C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680159A4-7D03-4CD5-A35E-3989DFD2540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4E252558-B5D3-4A82-B552-4FBBF98EE34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007EB956-DA93-4BBC-A3BF-FE4D03FDDDD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C35BF48E-C055-49DF-B159-44413F5DCBC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BFBC2EB9-D23E-436A-974F-F44BFECA36D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17500DC7-D988-4ED3-BB38-CACF0400D5E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48A3E7B3-21F6-4CBC-AA1E-448619583F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57794C58-495E-4FFB-AE32-B2FD230920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F923BE7B-AA0D-49BD-B471-FB2262B787F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4" name="直線コネクタ 803">
          <a:extLst>
            <a:ext uri="{FF2B5EF4-FFF2-40B4-BE49-F238E27FC236}">
              <a16:creationId xmlns:a16="http://schemas.microsoft.com/office/drawing/2014/main" id="{1D830828-268F-4F36-85C2-F6A7A95EE258}"/>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5" name="【児童館】&#10;一人当たり面積最小値テキスト">
          <a:extLst>
            <a:ext uri="{FF2B5EF4-FFF2-40B4-BE49-F238E27FC236}">
              <a16:creationId xmlns:a16="http://schemas.microsoft.com/office/drawing/2014/main" id="{8FF48E49-D79E-45B5-AF06-7BDDD7B976DE}"/>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6" name="直線コネクタ 805">
          <a:extLst>
            <a:ext uri="{FF2B5EF4-FFF2-40B4-BE49-F238E27FC236}">
              <a16:creationId xmlns:a16="http://schemas.microsoft.com/office/drawing/2014/main" id="{FF69B090-75C9-462E-A044-647B369CEDE4}"/>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7" name="【児童館】&#10;一人当たり面積最大値テキスト">
          <a:extLst>
            <a:ext uri="{FF2B5EF4-FFF2-40B4-BE49-F238E27FC236}">
              <a16:creationId xmlns:a16="http://schemas.microsoft.com/office/drawing/2014/main" id="{FEB296B1-F3B5-4FDA-8BC5-F7D9A6E9B092}"/>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8" name="直線コネクタ 807">
          <a:extLst>
            <a:ext uri="{FF2B5EF4-FFF2-40B4-BE49-F238E27FC236}">
              <a16:creationId xmlns:a16="http://schemas.microsoft.com/office/drawing/2014/main" id="{476E6D63-C904-4BC6-B25A-375AA83FF0C7}"/>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09" name="【児童館】&#10;一人当たり面積平均値テキスト">
          <a:extLst>
            <a:ext uri="{FF2B5EF4-FFF2-40B4-BE49-F238E27FC236}">
              <a16:creationId xmlns:a16="http://schemas.microsoft.com/office/drawing/2014/main" id="{AFA23737-ED5D-4100-8783-93A026B756C1}"/>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0" name="フローチャート: 判断 809">
          <a:extLst>
            <a:ext uri="{FF2B5EF4-FFF2-40B4-BE49-F238E27FC236}">
              <a16:creationId xmlns:a16="http://schemas.microsoft.com/office/drawing/2014/main" id="{0433BCDF-9C03-419C-A439-6D1B8F8FE966}"/>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1" name="フローチャート: 判断 810">
          <a:extLst>
            <a:ext uri="{FF2B5EF4-FFF2-40B4-BE49-F238E27FC236}">
              <a16:creationId xmlns:a16="http://schemas.microsoft.com/office/drawing/2014/main" id="{176EE6AD-A359-4BFD-B578-3C2DAD1C0217}"/>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2" name="フローチャート: 判断 811">
          <a:extLst>
            <a:ext uri="{FF2B5EF4-FFF2-40B4-BE49-F238E27FC236}">
              <a16:creationId xmlns:a16="http://schemas.microsoft.com/office/drawing/2014/main" id="{3B1CDAF2-67DA-4441-A00A-8658291AD7D6}"/>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3" name="フローチャート: 判断 812">
          <a:extLst>
            <a:ext uri="{FF2B5EF4-FFF2-40B4-BE49-F238E27FC236}">
              <a16:creationId xmlns:a16="http://schemas.microsoft.com/office/drawing/2014/main" id="{20860E0C-F480-48E0-842B-D8796855CD4A}"/>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4" name="フローチャート: 判断 813">
          <a:extLst>
            <a:ext uri="{FF2B5EF4-FFF2-40B4-BE49-F238E27FC236}">
              <a16:creationId xmlns:a16="http://schemas.microsoft.com/office/drawing/2014/main" id="{27A2681C-78B0-4836-9D37-AE4B1295B14C}"/>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CA06668-9559-44B6-BC6F-7888CFB545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54EE41F-B413-433A-B98A-A3C6946628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D54933D-7AEA-4473-91FD-0E77129B9F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7374648-6052-4C3B-A431-08B6D2906EC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99BE51D-0157-461F-8450-6218B5FEDBA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820" name="楕円 819">
          <a:extLst>
            <a:ext uri="{FF2B5EF4-FFF2-40B4-BE49-F238E27FC236}">
              <a16:creationId xmlns:a16="http://schemas.microsoft.com/office/drawing/2014/main" id="{CB631EB6-ABE5-44A7-9250-EB20FA717074}"/>
            </a:ext>
          </a:extLst>
        </xdr:cNvPr>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821" name="【児童館】&#10;一人当たり面積該当値テキスト">
          <a:extLst>
            <a:ext uri="{FF2B5EF4-FFF2-40B4-BE49-F238E27FC236}">
              <a16:creationId xmlns:a16="http://schemas.microsoft.com/office/drawing/2014/main" id="{ACEA7E12-6497-4D5C-92CB-BFD988880850}"/>
            </a:ext>
          </a:extLst>
        </xdr:cNvPr>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822" name="楕円 821">
          <a:extLst>
            <a:ext uri="{FF2B5EF4-FFF2-40B4-BE49-F238E27FC236}">
              <a16:creationId xmlns:a16="http://schemas.microsoft.com/office/drawing/2014/main" id="{ED7FC1B0-9035-4166-AB16-A4D5AF6F67B1}"/>
            </a:ext>
          </a:extLst>
        </xdr:cNvPr>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823" name="直線コネクタ 822">
          <a:extLst>
            <a:ext uri="{FF2B5EF4-FFF2-40B4-BE49-F238E27FC236}">
              <a16:creationId xmlns:a16="http://schemas.microsoft.com/office/drawing/2014/main" id="{32071886-3907-4CA6-BA42-3E65328826F9}"/>
            </a:ext>
          </a:extLst>
        </xdr:cNvPr>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824" name="楕円 823">
          <a:extLst>
            <a:ext uri="{FF2B5EF4-FFF2-40B4-BE49-F238E27FC236}">
              <a16:creationId xmlns:a16="http://schemas.microsoft.com/office/drawing/2014/main" id="{862D4E03-3BA5-44EC-ACF8-2BDF3DD1A9E6}"/>
            </a:ext>
          </a:extLst>
        </xdr:cNvPr>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12700</xdr:rowOff>
    </xdr:to>
    <xdr:cxnSp macro="">
      <xdr:nvCxnSpPr>
        <xdr:cNvPr id="825" name="直線コネクタ 824">
          <a:extLst>
            <a:ext uri="{FF2B5EF4-FFF2-40B4-BE49-F238E27FC236}">
              <a16:creationId xmlns:a16="http://schemas.microsoft.com/office/drawing/2014/main" id="{DCD7FFA4-8A00-48BF-9FAA-ED537970B2DE}"/>
            </a:ext>
          </a:extLst>
        </xdr:cNvPr>
        <xdr:cNvCxnSpPr/>
      </xdr:nvCxnSpPr>
      <xdr:spPr>
        <a:xfrm>
          <a:off x="20434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826" name="楕円 825">
          <a:extLst>
            <a:ext uri="{FF2B5EF4-FFF2-40B4-BE49-F238E27FC236}">
              <a16:creationId xmlns:a16="http://schemas.microsoft.com/office/drawing/2014/main" id="{9BDD8A4E-BAB0-4F81-845D-87F7EA5B27AD}"/>
            </a:ext>
          </a:extLst>
        </xdr:cNvPr>
        <xdr:cNvSpPr/>
      </xdr:nvSpPr>
      <xdr:spPr>
        <a:xfrm>
          <a:off x="19494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12700</xdr:rowOff>
    </xdr:from>
    <xdr:to>
      <xdr:col>107</xdr:col>
      <xdr:colOff>50800</xdr:colOff>
      <xdr:row>86</xdr:row>
      <xdr:rowOff>12700</xdr:rowOff>
    </xdr:to>
    <xdr:cxnSp macro="">
      <xdr:nvCxnSpPr>
        <xdr:cNvPr id="827" name="直線コネクタ 826">
          <a:extLst>
            <a:ext uri="{FF2B5EF4-FFF2-40B4-BE49-F238E27FC236}">
              <a16:creationId xmlns:a16="http://schemas.microsoft.com/office/drawing/2014/main" id="{4E18DC4D-EAC5-4366-9C34-FA197F514B17}"/>
            </a:ext>
          </a:extLst>
        </xdr:cNvPr>
        <xdr:cNvCxnSpPr/>
      </xdr:nvCxnSpPr>
      <xdr:spPr>
        <a:xfrm>
          <a:off x="19545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133350</xdr:rowOff>
    </xdr:from>
    <xdr:to>
      <xdr:col>98</xdr:col>
      <xdr:colOff>38100</xdr:colOff>
      <xdr:row>86</xdr:row>
      <xdr:rowOff>63500</xdr:rowOff>
    </xdr:to>
    <xdr:sp macro="" textlink="">
      <xdr:nvSpPr>
        <xdr:cNvPr id="828" name="楕円 827">
          <a:extLst>
            <a:ext uri="{FF2B5EF4-FFF2-40B4-BE49-F238E27FC236}">
              <a16:creationId xmlns:a16="http://schemas.microsoft.com/office/drawing/2014/main" id="{3FFFAA9E-5FF8-4597-A718-3B07C9EDB6C1}"/>
            </a:ext>
          </a:extLst>
        </xdr:cNvPr>
        <xdr:cNvSpPr/>
      </xdr:nvSpPr>
      <xdr:spPr>
        <a:xfrm>
          <a:off x="18605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12700</xdr:rowOff>
    </xdr:from>
    <xdr:to>
      <xdr:col>102</xdr:col>
      <xdr:colOff>114300</xdr:colOff>
      <xdr:row>86</xdr:row>
      <xdr:rowOff>12700</xdr:rowOff>
    </xdr:to>
    <xdr:cxnSp macro="">
      <xdr:nvCxnSpPr>
        <xdr:cNvPr id="829" name="直線コネクタ 828">
          <a:extLst>
            <a:ext uri="{FF2B5EF4-FFF2-40B4-BE49-F238E27FC236}">
              <a16:creationId xmlns:a16="http://schemas.microsoft.com/office/drawing/2014/main" id="{91F62B44-F924-49AD-A8CE-6367A24786DB}"/>
            </a:ext>
          </a:extLst>
        </xdr:cNvPr>
        <xdr:cNvCxnSpPr/>
      </xdr:nvCxnSpPr>
      <xdr:spPr>
        <a:xfrm>
          <a:off x="18656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0" name="n_1aveValue【児童館】&#10;一人当たり面積">
          <a:extLst>
            <a:ext uri="{FF2B5EF4-FFF2-40B4-BE49-F238E27FC236}">
              <a16:creationId xmlns:a16="http://schemas.microsoft.com/office/drawing/2014/main" id="{E6A2F69E-A81A-419A-9B58-3BA2B1FE790F}"/>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1" name="n_2aveValue【児童館】&#10;一人当たり面積">
          <a:extLst>
            <a:ext uri="{FF2B5EF4-FFF2-40B4-BE49-F238E27FC236}">
              <a16:creationId xmlns:a16="http://schemas.microsoft.com/office/drawing/2014/main" id="{0AB85F36-FCDD-4E94-941D-1E42F2ACA0CF}"/>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2" name="n_3aveValue【児童館】&#10;一人当たり面積">
          <a:extLst>
            <a:ext uri="{FF2B5EF4-FFF2-40B4-BE49-F238E27FC236}">
              <a16:creationId xmlns:a16="http://schemas.microsoft.com/office/drawing/2014/main" id="{B7D4291A-2D9D-48E6-978F-F3331835AFF1}"/>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3" name="n_4aveValue【児童館】&#10;一人当たり面積">
          <a:extLst>
            <a:ext uri="{FF2B5EF4-FFF2-40B4-BE49-F238E27FC236}">
              <a16:creationId xmlns:a16="http://schemas.microsoft.com/office/drawing/2014/main" id="{C4C183DF-3061-4B0F-87DD-A24A5810F677}"/>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834" name="n_1mainValue【児童館】&#10;一人当たり面積">
          <a:extLst>
            <a:ext uri="{FF2B5EF4-FFF2-40B4-BE49-F238E27FC236}">
              <a16:creationId xmlns:a16="http://schemas.microsoft.com/office/drawing/2014/main" id="{AB851841-183F-424B-ACF8-0359FC2962A9}"/>
            </a:ext>
          </a:extLst>
        </xdr:cNvPr>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835" name="n_2mainValue【児童館】&#10;一人当たり面積">
          <a:extLst>
            <a:ext uri="{FF2B5EF4-FFF2-40B4-BE49-F238E27FC236}">
              <a16:creationId xmlns:a16="http://schemas.microsoft.com/office/drawing/2014/main" id="{2F09EAC7-8AAA-4A70-8647-7654B494D979}"/>
            </a:ext>
          </a:extLst>
        </xdr:cNvPr>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54627</xdr:rowOff>
    </xdr:from>
    <xdr:ext cx="469744" cy="259045"/>
    <xdr:sp macro="" textlink="">
      <xdr:nvSpPr>
        <xdr:cNvPr id="836" name="n_3mainValue【児童館】&#10;一人当たり面積">
          <a:extLst>
            <a:ext uri="{FF2B5EF4-FFF2-40B4-BE49-F238E27FC236}">
              <a16:creationId xmlns:a16="http://schemas.microsoft.com/office/drawing/2014/main" id="{C408023C-C37F-4A6C-AB4F-24EA5624F912}"/>
            </a:ext>
          </a:extLst>
        </xdr:cNvPr>
        <xdr:cNvSpPr txBox="1"/>
      </xdr:nvSpPr>
      <xdr:spPr>
        <a:xfrm>
          <a:off x="19310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54627</xdr:rowOff>
    </xdr:from>
    <xdr:ext cx="469744" cy="259045"/>
    <xdr:sp macro="" textlink="">
      <xdr:nvSpPr>
        <xdr:cNvPr id="837" name="n_4mainValue【児童館】&#10;一人当たり面積">
          <a:extLst>
            <a:ext uri="{FF2B5EF4-FFF2-40B4-BE49-F238E27FC236}">
              <a16:creationId xmlns:a16="http://schemas.microsoft.com/office/drawing/2014/main" id="{2255B8E7-B1CE-45F6-AAC5-C3A04B7220DE}"/>
            </a:ext>
          </a:extLst>
        </xdr:cNvPr>
        <xdr:cNvSpPr txBox="1"/>
      </xdr:nvSpPr>
      <xdr:spPr>
        <a:xfrm>
          <a:off x="18421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3B9FD809-9C96-4866-B2B3-D516A3E180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9A929F6E-BBDC-4DDF-B008-548ABDDFC27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811C005C-4E5D-47BE-B3E4-A6D186FA7C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7CC49336-7C47-4BD5-B865-49562E3944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7386C7A6-947C-49E5-9CED-32B871F561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19ECEBB6-091A-4028-B174-9A1140242F6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1052491-2207-4AB3-B796-79BCACBEB3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591310A6-ED7C-4DAF-AB21-79505B100A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651D9956-F110-4C15-907C-BCA34A4A29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6D12BF37-CD92-40E5-ACC9-CF872415892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5BD0DFE8-BBF1-4A14-81CB-2CF398E787F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930B9BE3-6013-45BB-B8E3-7370C22372F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F73F2ABF-E19A-4DA8-8677-692D39DD1D9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BB963B20-01A1-4063-A113-7BAF19D8F0E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567F8E46-7E2C-4DD5-9FC5-06B7534C603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BC38842D-7A3E-4076-AFD4-532C4223E89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AC09CDE7-271E-417C-8F82-20FDD03C857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6DD27182-AF97-44FD-8D4C-051BAB1BD16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0AFAED44-DB99-4D4C-8193-DB3700FB0F5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288BB92B-0A7D-4A33-98F7-3D673F8E2E7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a:extLst>
            <a:ext uri="{FF2B5EF4-FFF2-40B4-BE49-F238E27FC236}">
              <a16:creationId xmlns:a16="http://schemas.microsoft.com/office/drawing/2014/main" id="{304158D3-FF96-42BC-9BB8-9BBA6C4F46D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943FE6CD-EA95-4ACA-B8BC-835F7D6EFF9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a:extLst>
            <a:ext uri="{FF2B5EF4-FFF2-40B4-BE49-F238E27FC236}">
              <a16:creationId xmlns:a16="http://schemas.microsoft.com/office/drawing/2014/main" id="{0F576994-DD71-4FBD-83D1-FF0FAC9648C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74FC2498-045C-48DC-81B4-7339F86907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2" name="直線コネクタ 861">
          <a:extLst>
            <a:ext uri="{FF2B5EF4-FFF2-40B4-BE49-F238E27FC236}">
              <a16:creationId xmlns:a16="http://schemas.microsoft.com/office/drawing/2014/main" id="{4B58C10E-0EB4-46BC-951F-2659AFCB8095}"/>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a:extLst>
            <a:ext uri="{FF2B5EF4-FFF2-40B4-BE49-F238E27FC236}">
              <a16:creationId xmlns:a16="http://schemas.microsoft.com/office/drawing/2014/main" id="{F6E6B2CA-3432-4A00-B58D-2278BBC03A1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a:extLst>
            <a:ext uri="{FF2B5EF4-FFF2-40B4-BE49-F238E27FC236}">
              <a16:creationId xmlns:a16="http://schemas.microsoft.com/office/drawing/2014/main" id="{24030792-429B-4D63-8DBA-8DE476E3549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5" name="【公民館】&#10;有形固定資産減価償却率最大値テキスト">
          <a:extLst>
            <a:ext uri="{FF2B5EF4-FFF2-40B4-BE49-F238E27FC236}">
              <a16:creationId xmlns:a16="http://schemas.microsoft.com/office/drawing/2014/main" id="{217729D9-7760-49D0-BB39-9ECD0619C174}"/>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6" name="直線コネクタ 865">
          <a:extLst>
            <a:ext uri="{FF2B5EF4-FFF2-40B4-BE49-F238E27FC236}">
              <a16:creationId xmlns:a16="http://schemas.microsoft.com/office/drawing/2014/main" id="{78250D0A-8FDB-41D0-AD95-8E57DEF0BD75}"/>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67" name="【公民館】&#10;有形固定資産減価償却率平均値テキスト">
          <a:extLst>
            <a:ext uri="{FF2B5EF4-FFF2-40B4-BE49-F238E27FC236}">
              <a16:creationId xmlns:a16="http://schemas.microsoft.com/office/drawing/2014/main" id="{FF2206E6-E01D-4F5B-A7D8-43CE1660C397}"/>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68" name="フローチャート: 判断 867">
          <a:extLst>
            <a:ext uri="{FF2B5EF4-FFF2-40B4-BE49-F238E27FC236}">
              <a16:creationId xmlns:a16="http://schemas.microsoft.com/office/drawing/2014/main" id="{C3631B46-D18E-47E2-97F1-E35148803C1C}"/>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69" name="フローチャート: 判断 868">
          <a:extLst>
            <a:ext uri="{FF2B5EF4-FFF2-40B4-BE49-F238E27FC236}">
              <a16:creationId xmlns:a16="http://schemas.microsoft.com/office/drawing/2014/main" id="{624B6F4C-1736-47AD-9F1E-11746C4839E3}"/>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0" name="フローチャート: 判断 869">
          <a:extLst>
            <a:ext uri="{FF2B5EF4-FFF2-40B4-BE49-F238E27FC236}">
              <a16:creationId xmlns:a16="http://schemas.microsoft.com/office/drawing/2014/main" id="{326FB547-881D-488C-939D-8312BFA83ED3}"/>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1" name="フローチャート: 判断 870">
          <a:extLst>
            <a:ext uri="{FF2B5EF4-FFF2-40B4-BE49-F238E27FC236}">
              <a16:creationId xmlns:a16="http://schemas.microsoft.com/office/drawing/2014/main" id="{A958646D-7963-4329-88E3-31F6958FB80E}"/>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2" name="フローチャート: 判断 871">
          <a:extLst>
            <a:ext uri="{FF2B5EF4-FFF2-40B4-BE49-F238E27FC236}">
              <a16:creationId xmlns:a16="http://schemas.microsoft.com/office/drawing/2014/main" id="{E8C2622B-0601-4034-84D6-652B7A52F3F9}"/>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3F2206A6-DAF5-4598-A3CB-D6D05DE26E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B251EE4-C59F-4245-9931-4D2F0BF1FB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3DEF973-5077-4D0C-9D35-1C7E6C40C0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0D3933F-E5B3-432E-A6C0-C0DDE22662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432705A-D974-4629-9E55-5220D7D950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macro="" textlink="">
      <xdr:nvSpPr>
        <xdr:cNvPr id="878" name="楕円 877">
          <a:extLst>
            <a:ext uri="{FF2B5EF4-FFF2-40B4-BE49-F238E27FC236}">
              <a16:creationId xmlns:a16="http://schemas.microsoft.com/office/drawing/2014/main" id="{84EBDC15-FC05-4255-B02A-4439C6E48EC3}"/>
            </a:ext>
          </a:extLst>
        </xdr:cNvPr>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51452</xdr:rowOff>
    </xdr:from>
    <xdr:ext cx="405111" cy="259045"/>
    <xdr:sp macro="" textlink="">
      <xdr:nvSpPr>
        <xdr:cNvPr id="879" name="【公民館】&#10;有形固定資産減価償却率該当値テキスト">
          <a:extLst>
            <a:ext uri="{FF2B5EF4-FFF2-40B4-BE49-F238E27FC236}">
              <a16:creationId xmlns:a16="http://schemas.microsoft.com/office/drawing/2014/main" id="{16635F52-3911-482D-98EE-520258216737}"/>
            </a:ext>
          </a:extLst>
        </xdr:cNvPr>
        <xdr:cNvSpPr txBox="1"/>
      </xdr:nvSpPr>
      <xdr:spPr>
        <a:xfrm>
          <a:off x="16357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17780</xdr:rowOff>
    </xdr:from>
    <xdr:to>
      <xdr:col>81</xdr:col>
      <xdr:colOff>101600</xdr:colOff>
      <xdr:row>106</xdr:row>
      <xdr:rowOff>119380</xdr:rowOff>
    </xdr:to>
    <xdr:sp macro="" textlink="">
      <xdr:nvSpPr>
        <xdr:cNvPr id="880" name="楕円 879">
          <a:extLst>
            <a:ext uri="{FF2B5EF4-FFF2-40B4-BE49-F238E27FC236}">
              <a16:creationId xmlns:a16="http://schemas.microsoft.com/office/drawing/2014/main" id="{31A24F5B-F7DA-4ED2-8F6D-8F7F1B76481E}"/>
            </a:ext>
          </a:extLst>
        </xdr:cNvPr>
        <xdr:cNvSpPr/>
      </xdr:nvSpPr>
      <xdr:spPr>
        <a:xfrm>
          <a:off x="1543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68580</xdr:rowOff>
    </xdr:from>
    <xdr:to>
      <xdr:col>85</xdr:col>
      <xdr:colOff>127000</xdr:colOff>
      <xdr:row>106</xdr:row>
      <xdr:rowOff>123825</xdr:rowOff>
    </xdr:to>
    <xdr:cxnSp macro="">
      <xdr:nvCxnSpPr>
        <xdr:cNvPr id="881" name="直線コネクタ 880">
          <a:extLst>
            <a:ext uri="{FF2B5EF4-FFF2-40B4-BE49-F238E27FC236}">
              <a16:creationId xmlns:a16="http://schemas.microsoft.com/office/drawing/2014/main" id="{345DC011-587C-44A0-840D-CE471EB9E2B7}"/>
            </a:ext>
          </a:extLst>
        </xdr:cNvPr>
        <xdr:cNvCxnSpPr/>
      </xdr:nvCxnSpPr>
      <xdr:spPr>
        <a:xfrm>
          <a:off x="15481300" y="182422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882" name="楕円 881">
          <a:extLst>
            <a:ext uri="{FF2B5EF4-FFF2-40B4-BE49-F238E27FC236}">
              <a16:creationId xmlns:a16="http://schemas.microsoft.com/office/drawing/2014/main" id="{4B20E3EB-316E-4D81-B13E-20D3864C1FFE}"/>
            </a:ext>
          </a:extLst>
        </xdr:cNvPr>
        <xdr:cNvSpPr/>
      </xdr:nvSpPr>
      <xdr:spPr>
        <a:xfrm>
          <a:off x="14541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68580</xdr:rowOff>
    </xdr:to>
    <xdr:cxnSp macro="">
      <xdr:nvCxnSpPr>
        <xdr:cNvPr id="883" name="直線コネクタ 882">
          <a:extLst>
            <a:ext uri="{FF2B5EF4-FFF2-40B4-BE49-F238E27FC236}">
              <a16:creationId xmlns:a16="http://schemas.microsoft.com/office/drawing/2014/main" id="{70572E6B-5C8E-4267-809E-AC6E3BC6F141}"/>
            </a:ext>
          </a:extLst>
        </xdr:cNvPr>
        <xdr:cNvCxnSpPr/>
      </xdr:nvCxnSpPr>
      <xdr:spPr>
        <a:xfrm>
          <a:off x="14592300" y="18194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86361</xdr:rowOff>
    </xdr:from>
    <xdr:to>
      <xdr:col>72</xdr:col>
      <xdr:colOff>38100</xdr:colOff>
      <xdr:row>106</xdr:row>
      <xdr:rowOff>16511</xdr:rowOff>
    </xdr:to>
    <xdr:sp macro="" textlink="">
      <xdr:nvSpPr>
        <xdr:cNvPr id="884" name="楕円 883">
          <a:extLst>
            <a:ext uri="{FF2B5EF4-FFF2-40B4-BE49-F238E27FC236}">
              <a16:creationId xmlns:a16="http://schemas.microsoft.com/office/drawing/2014/main" id="{5290198C-ADEB-41AE-BC75-11D41A871854}"/>
            </a:ext>
          </a:extLst>
        </xdr:cNvPr>
        <xdr:cNvSpPr/>
      </xdr:nvSpPr>
      <xdr:spPr>
        <a:xfrm>
          <a:off x="1365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137161</xdr:rowOff>
    </xdr:from>
    <xdr:to>
      <xdr:col>76</xdr:col>
      <xdr:colOff>114300</xdr:colOff>
      <xdr:row>106</xdr:row>
      <xdr:rowOff>20955</xdr:rowOff>
    </xdr:to>
    <xdr:cxnSp macro="">
      <xdr:nvCxnSpPr>
        <xdr:cNvPr id="885" name="直線コネクタ 884">
          <a:extLst>
            <a:ext uri="{FF2B5EF4-FFF2-40B4-BE49-F238E27FC236}">
              <a16:creationId xmlns:a16="http://schemas.microsoft.com/office/drawing/2014/main" id="{CF68BDE8-C596-435E-A238-84DCACC8497C}"/>
            </a:ext>
          </a:extLst>
        </xdr:cNvPr>
        <xdr:cNvCxnSpPr/>
      </xdr:nvCxnSpPr>
      <xdr:spPr>
        <a:xfrm>
          <a:off x="13703300" y="1813941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29211</xdr:rowOff>
    </xdr:from>
    <xdr:to>
      <xdr:col>67</xdr:col>
      <xdr:colOff>101600</xdr:colOff>
      <xdr:row>105</xdr:row>
      <xdr:rowOff>130811</xdr:rowOff>
    </xdr:to>
    <xdr:sp macro="" textlink="">
      <xdr:nvSpPr>
        <xdr:cNvPr id="886" name="楕円 885">
          <a:extLst>
            <a:ext uri="{FF2B5EF4-FFF2-40B4-BE49-F238E27FC236}">
              <a16:creationId xmlns:a16="http://schemas.microsoft.com/office/drawing/2014/main" id="{A1F52ABF-F2E7-41B8-A751-C854C91578B4}"/>
            </a:ext>
          </a:extLst>
        </xdr:cNvPr>
        <xdr:cNvSpPr/>
      </xdr:nvSpPr>
      <xdr:spPr>
        <a:xfrm>
          <a:off x="12763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80011</xdr:rowOff>
    </xdr:from>
    <xdr:to>
      <xdr:col>71</xdr:col>
      <xdr:colOff>177800</xdr:colOff>
      <xdr:row>105</xdr:row>
      <xdr:rowOff>137161</xdr:rowOff>
    </xdr:to>
    <xdr:cxnSp macro="">
      <xdr:nvCxnSpPr>
        <xdr:cNvPr id="887" name="直線コネクタ 886">
          <a:extLst>
            <a:ext uri="{FF2B5EF4-FFF2-40B4-BE49-F238E27FC236}">
              <a16:creationId xmlns:a16="http://schemas.microsoft.com/office/drawing/2014/main" id="{D256D635-0E32-4D96-BBD1-5CC399D50033}"/>
            </a:ext>
          </a:extLst>
        </xdr:cNvPr>
        <xdr:cNvCxnSpPr/>
      </xdr:nvCxnSpPr>
      <xdr:spPr>
        <a:xfrm>
          <a:off x="12814300" y="180822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88" name="n_1aveValue【公民館】&#10;有形固定資産減価償却率">
          <a:extLst>
            <a:ext uri="{FF2B5EF4-FFF2-40B4-BE49-F238E27FC236}">
              <a16:creationId xmlns:a16="http://schemas.microsoft.com/office/drawing/2014/main" id="{39524110-F619-4720-90E8-4E3E64EBA5B5}"/>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89" name="n_2aveValue【公民館】&#10;有形固定資産減価償却率">
          <a:extLst>
            <a:ext uri="{FF2B5EF4-FFF2-40B4-BE49-F238E27FC236}">
              <a16:creationId xmlns:a16="http://schemas.microsoft.com/office/drawing/2014/main" id="{ECD22B88-05A9-4946-B8B3-1F5C15D73D3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0" name="n_3aveValue【公民館】&#10;有形固定資産減価償却率">
          <a:extLst>
            <a:ext uri="{FF2B5EF4-FFF2-40B4-BE49-F238E27FC236}">
              <a16:creationId xmlns:a16="http://schemas.microsoft.com/office/drawing/2014/main" id="{7B02CB93-3226-4245-98AF-561AB6193D84}"/>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1" name="n_4aveValue【公民館】&#10;有形固定資産減価償却率">
          <a:extLst>
            <a:ext uri="{FF2B5EF4-FFF2-40B4-BE49-F238E27FC236}">
              <a16:creationId xmlns:a16="http://schemas.microsoft.com/office/drawing/2014/main" id="{4003F8BB-5A40-452E-A0EB-69DB5BE96646}"/>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110507</xdr:rowOff>
    </xdr:from>
    <xdr:ext cx="405111" cy="259045"/>
    <xdr:sp macro="" textlink="">
      <xdr:nvSpPr>
        <xdr:cNvPr id="892" name="n_1mainValue【公民館】&#10;有形固定資産減価償却率">
          <a:extLst>
            <a:ext uri="{FF2B5EF4-FFF2-40B4-BE49-F238E27FC236}">
              <a16:creationId xmlns:a16="http://schemas.microsoft.com/office/drawing/2014/main" id="{F995B744-9215-4687-ADD3-5A398B632271}"/>
            </a:ext>
          </a:extLst>
        </xdr:cNvPr>
        <xdr:cNvSpPr txBox="1"/>
      </xdr:nvSpPr>
      <xdr:spPr>
        <a:xfrm>
          <a:off x="15266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62882</xdr:rowOff>
    </xdr:from>
    <xdr:ext cx="405111" cy="259045"/>
    <xdr:sp macro="" textlink="">
      <xdr:nvSpPr>
        <xdr:cNvPr id="893" name="n_2mainValue【公民館】&#10;有形固定資産減価償却率">
          <a:extLst>
            <a:ext uri="{FF2B5EF4-FFF2-40B4-BE49-F238E27FC236}">
              <a16:creationId xmlns:a16="http://schemas.microsoft.com/office/drawing/2014/main" id="{EC5C5953-2617-4854-9877-F1F93DD88BB1}"/>
            </a:ext>
          </a:extLst>
        </xdr:cNvPr>
        <xdr:cNvSpPr txBox="1"/>
      </xdr:nvSpPr>
      <xdr:spPr>
        <a:xfrm>
          <a:off x="14389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7638</xdr:rowOff>
    </xdr:from>
    <xdr:ext cx="405111" cy="259045"/>
    <xdr:sp macro="" textlink="">
      <xdr:nvSpPr>
        <xdr:cNvPr id="894" name="n_3mainValue【公民館】&#10;有形固定資産減価償却率">
          <a:extLst>
            <a:ext uri="{FF2B5EF4-FFF2-40B4-BE49-F238E27FC236}">
              <a16:creationId xmlns:a16="http://schemas.microsoft.com/office/drawing/2014/main" id="{63AD5CF5-F1B0-437F-820B-1FDB6214B80F}"/>
            </a:ext>
          </a:extLst>
        </xdr:cNvPr>
        <xdr:cNvSpPr txBox="1"/>
      </xdr:nvSpPr>
      <xdr:spPr>
        <a:xfrm>
          <a:off x="13500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121938</xdr:rowOff>
    </xdr:from>
    <xdr:ext cx="405111" cy="259045"/>
    <xdr:sp macro="" textlink="">
      <xdr:nvSpPr>
        <xdr:cNvPr id="895" name="n_4mainValue【公民館】&#10;有形固定資産減価償却率">
          <a:extLst>
            <a:ext uri="{FF2B5EF4-FFF2-40B4-BE49-F238E27FC236}">
              <a16:creationId xmlns:a16="http://schemas.microsoft.com/office/drawing/2014/main" id="{C4BB15B9-F081-47BE-9389-FBDB8804E1C9}"/>
            </a:ext>
          </a:extLst>
        </xdr:cNvPr>
        <xdr:cNvSpPr txBox="1"/>
      </xdr:nvSpPr>
      <xdr:spPr>
        <a:xfrm>
          <a:off x="12611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679D305A-2764-48E8-BC27-1A1344027E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522900BD-5997-41BA-A0FC-977F1077DB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43512142-E8CD-437B-8673-716FDC04A01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E6857EBF-C642-477F-9E1F-F394FE0303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4FEB4748-55B7-4106-BBA5-E02D7C37FC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9466D005-B349-45CB-A807-C29FBD04D1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21F0D13D-5C86-489E-836B-70AB27A544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D773E213-D405-4F0D-A0A5-45505C97CF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CE7ECBB-324F-4E94-BB69-5D81557D1F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79C12F33-7B66-4B03-B3E9-7A58B969F0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7379998E-5781-46E3-9128-8EE2B35A282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493BB1B2-CF91-4692-87D5-995DA2FA0FB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0C69E9CC-FB74-4BE7-85DE-05D1342DFBE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3C264059-1B28-4141-BB5D-D40769B7499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63CC42DA-09D2-4E35-B96C-B28DE646871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5A004055-8587-48D0-870B-2FD8C699C65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BEDB2E66-0006-479B-BF3C-C259DB076D5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C8D5DA55-B257-4FCE-AF87-ED7C0D6C4A8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FA76FF6B-804F-4B3D-851A-80AAFF0455B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918A773D-4B09-4117-A85E-712F60AE801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6E00AABF-FD82-4057-AFDA-3AB43B7A07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A26BB9DF-646C-46F9-AD8D-D429C698AC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BD1AE5D8-743D-4E7A-ACE3-82ABF14B5E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19" name="直線コネクタ 918">
          <a:extLst>
            <a:ext uri="{FF2B5EF4-FFF2-40B4-BE49-F238E27FC236}">
              <a16:creationId xmlns:a16="http://schemas.microsoft.com/office/drawing/2014/main" id="{C2D32846-D9D9-40F7-B2B4-9005E192D5AB}"/>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0" name="【公民館】&#10;一人当たり面積最小値テキスト">
          <a:extLst>
            <a:ext uri="{FF2B5EF4-FFF2-40B4-BE49-F238E27FC236}">
              <a16:creationId xmlns:a16="http://schemas.microsoft.com/office/drawing/2014/main" id="{32F87F0B-4B3E-4F16-84F0-34FD7CAE0909}"/>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1" name="直線コネクタ 920">
          <a:extLst>
            <a:ext uri="{FF2B5EF4-FFF2-40B4-BE49-F238E27FC236}">
              <a16:creationId xmlns:a16="http://schemas.microsoft.com/office/drawing/2014/main" id="{2EE0D211-3FEA-4A47-9E71-928FE8558EF8}"/>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2" name="【公民館】&#10;一人当たり面積最大値テキスト">
          <a:extLst>
            <a:ext uri="{FF2B5EF4-FFF2-40B4-BE49-F238E27FC236}">
              <a16:creationId xmlns:a16="http://schemas.microsoft.com/office/drawing/2014/main" id="{1ACBB3FF-7272-4DE0-BA53-D78448AC5426}"/>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3" name="直線コネクタ 922">
          <a:extLst>
            <a:ext uri="{FF2B5EF4-FFF2-40B4-BE49-F238E27FC236}">
              <a16:creationId xmlns:a16="http://schemas.microsoft.com/office/drawing/2014/main" id="{8F4D3447-E00C-4AAF-A73A-37A4D50DA71D}"/>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24" name="【公民館】&#10;一人当たり面積平均値テキスト">
          <a:extLst>
            <a:ext uri="{FF2B5EF4-FFF2-40B4-BE49-F238E27FC236}">
              <a16:creationId xmlns:a16="http://schemas.microsoft.com/office/drawing/2014/main" id="{EF6DAAB1-3FCE-46C6-A71B-BD145C01C9F1}"/>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5" name="フローチャート: 判断 924">
          <a:extLst>
            <a:ext uri="{FF2B5EF4-FFF2-40B4-BE49-F238E27FC236}">
              <a16:creationId xmlns:a16="http://schemas.microsoft.com/office/drawing/2014/main" id="{944402C0-D3E0-445E-B40A-DBBEE0F187E3}"/>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6" name="フローチャート: 判断 925">
          <a:extLst>
            <a:ext uri="{FF2B5EF4-FFF2-40B4-BE49-F238E27FC236}">
              <a16:creationId xmlns:a16="http://schemas.microsoft.com/office/drawing/2014/main" id="{5ABB49CB-8FE8-492E-B8AD-A79657C489CB}"/>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7" name="フローチャート: 判断 926">
          <a:extLst>
            <a:ext uri="{FF2B5EF4-FFF2-40B4-BE49-F238E27FC236}">
              <a16:creationId xmlns:a16="http://schemas.microsoft.com/office/drawing/2014/main" id="{7BC63519-06AC-4B69-9543-89E50F44A3C2}"/>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28" name="フローチャート: 判断 927">
          <a:extLst>
            <a:ext uri="{FF2B5EF4-FFF2-40B4-BE49-F238E27FC236}">
              <a16:creationId xmlns:a16="http://schemas.microsoft.com/office/drawing/2014/main" id="{FB8440EE-0B28-4C08-9819-F7A0C9B490A4}"/>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29" name="フローチャート: 判断 928">
          <a:extLst>
            <a:ext uri="{FF2B5EF4-FFF2-40B4-BE49-F238E27FC236}">
              <a16:creationId xmlns:a16="http://schemas.microsoft.com/office/drawing/2014/main" id="{3AFABACF-CF90-42C4-AB24-A0B75E7F9EDE}"/>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E1785665-2CE5-437F-95AC-956D4F2F83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993BB9F-625F-4B7A-903B-9FA7D4CCBA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A36DB74-1A4B-4D51-B1FC-37D3DDA940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5C530302-7CD0-46E6-83E6-68ED54C6F0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81DBCE4-4AE5-47E1-A7F0-897CC01110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935" name="楕円 934">
          <a:extLst>
            <a:ext uri="{FF2B5EF4-FFF2-40B4-BE49-F238E27FC236}">
              <a16:creationId xmlns:a16="http://schemas.microsoft.com/office/drawing/2014/main" id="{7DA6A790-EB6D-46B6-870B-FAF9449F3392}"/>
            </a:ext>
          </a:extLst>
        </xdr:cNvPr>
        <xdr:cNvSpPr/>
      </xdr:nvSpPr>
      <xdr:spPr>
        <a:xfrm>
          <a:off x="22110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33038</xdr:rowOff>
    </xdr:from>
    <xdr:ext cx="469744" cy="259045"/>
    <xdr:sp macro="" textlink="">
      <xdr:nvSpPr>
        <xdr:cNvPr id="936" name="【公民館】&#10;一人当たり面積該当値テキスト">
          <a:extLst>
            <a:ext uri="{FF2B5EF4-FFF2-40B4-BE49-F238E27FC236}">
              <a16:creationId xmlns:a16="http://schemas.microsoft.com/office/drawing/2014/main" id="{3B718BA6-34D6-4556-ADCF-E04A047DBE80}"/>
            </a:ext>
          </a:extLst>
        </xdr:cNvPr>
        <xdr:cNvSpPr txBox="1"/>
      </xdr:nvSpPr>
      <xdr:spPr>
        <a:xfrm>
          <a:off x="22199600"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937" name="楕円 936">
          <a:extLst>
            <a:ext uri="{FF2B5EF4-FFF2-40B4-BE49-F238E27FC236}">
              <a16:creationId xmlns:a16="http://schemas.microsoft.com/office/drawing/2014/main" id="{2122C02C-1A88-498B-A2C0-6434B6DEB27F}"/>
            </a:ext>
          </a:extLst>
        </xdr:cNvPr>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60961</xdr:rowOff>
    </xdr:from>
    <xdr:to>
      <xdr:col>116</xdr:col>
      <xdr:colOff>63500</xdr:colOff>
      <xdr:row>106</xdr:row>
      <xdr:rowOff>64770</xdr:rowOff>
    </xdr:to>
    <xdr:cxnSp macro="">
      <xdr:nvCxnSpPr>
        <xdr:cNvPr id="938" name="直線コネクタ 937">
          <a:extLst>
            <a:ext uri="{FF2B5EF4-FFF2-40B4-BE49-F238E27FC236}">
              <a16:creationId xmlns:a16="http://schemas.microsoft.com/office/drawing/2014/main" id="{386A4014-10A1-4302-88D3-781DC7F1645B}"/>
            </a:ext>
          </a:extLst>
        </xdr:cNvPr>
        <xdr:cNvCxnSpPr/>
      </xdr:nvCxnSpPr>
      <xdr:spPr>
        <a:xfrm flipV="1">
          <a:off x="21323300" y="182346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15875</xdr:rowOff>
    </xdr:from>
    <xdr:to>
      <xdr:col>107</xdr:col>
      <xdr:colOff>101600</xdr:colOff>
      <xdr:row>106</xdr:row>
      <xdr:rowOff>117475</xdr:rowOff>
    </xdr:to>
    <xdr:sp macro="" textlink="">
      <xdr:nvSpPr>
        <xdr:cNvPr id="939" name="楕円 938">
          <a:extLst>
            <a:ext uri="{FF2B5EF4-FFF2-40B4-BE49-F238E27FC236}">
              <a16:creationId xmlns:a16="http://schemas.microsoft.com/office/drawing/2014/main" id="{9A17A6B4-532C-44CE-8C3F-AFF72930DAAC}"/>
            </a:ext>
          </a:extLst>
        </xdr:cNvPr>
        <xdr:cNvSpPr/>
      </xdr:nvSpPr>
      <xdr:spPr>
        <a:xfrm>
          <a:off x="2038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66675</xdr:rowOff>
    </xdr:to>
    <xdr:cxnSp macro="">
      <xdr:nvCxnSpPr>
        <xdr:cNvPr id="940" name="直線コネクタ 939">
          <a:extLst>
            <a:ext uri="{FF2B5EF4-FFF2-40B4-BE49-F238E27FC236}">
              <a16:creationId xmlns:a16="http://schemas.microsoft.com/office/drawing/2014/main" id="{EEB1364D-C7BE-4686-B371-484F676CD3B1}"/>
            </a:ext>
          </a:extLst>
        </xdr:cNvPr>
        <xdr:cNvCxnSpPr/>
      </xdr:nvCxnSpPr>
      <xdr:spPr>
        <a:xfrm flipV="1">
          <a:off x="20434300" y="18238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17780</xdr:rowOff>
    </xdr:from>
    <xdr:to>
      <xdr:col>102</xdr:col>
      <xdr:colOff>165100</xdr:colOff>
      <xdr:row>106</xdr:row>
      <xdr:rowOff>119380</xdr:rowOff>
    </xdr:to>
    <xdr:sp macro="" textlink="">
      <xdr:nvSpPr>
        <xdr:cNvPr id="941" name="楕円 940">
          <a:extLst>
            <a:ext uri="{FF2B5EF4-FFF2-40B4-BE49-F238E27FC236}">
              <a16:creationId xmlns:a16="http://schemas.microsoft.com/office/drawing/2014/main" id="{28880232-0B97-42AE-9E4A-F0B503F22871}"/>
            </a:ext>
          </a:extLst>
        </xdr:cNvPr>
        <xdr:cNvSpPr/>
      </xdr:nvSpPr>
      <xdr:spPr>
        <a:xfrm>
          <a:off x="19494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66675</xdr:rowOff>
    </xdr:from>
    <xdr:to>
      <xdr:col>107</xdr:col>
      <xdr:colOff>50800</xdr:colOff>
      <xdr:row>106</xdr:row>
      <xdr:rowOff>68580</xdr:rowOff>
    </xdr:to>
    <xdr:cxnSp macro="">
      <xdr:nvCxnSpPr>
        <xdr:cNvPr id="942" name="直線コネクタ 941">
          <a:extLst>
            <a:ext uri="{FF2B5EF4-FFF2-40B4-BE49-F238E27FC236}">
              <a16:creationId xmlns:a16="http://schemas.microsoft.com/office/drawing/2014/main" id="{A76AD497-C494-4004-AC2A-D0D75D547FDF}"/>
            </a:ext>
          </a:extLst>
        </xdr:cNvPr>
        <xdr:cNvCxnSpPr/>
      </xdr:nvCxnSpPr>
      <xdr:spPr>
        <a:xfrm flipV="1">
          <a:off x="19545300" y="18240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21589</xdr:rowOff>
    </xdr:from>
    <xdr:to>
      <xdr:col>98</xdr:col>
      <xdr:colOff>38100</xdr:colOff>
      <xdr:row>106</xdr:row>
      <xdr:rowOff>123189</xdr:rowOff>
    </xdr:to>
    <xdr:sp macro="" textlink="">
      <xdr:nvSpPr>
        <xdr:cNvPr id="943" name="楕円 942">
          <a:extLst>
            <a:ext uri="{FF2B5EF4-FFF2-40B4-BE49-F238E27FC236}">
              <a16:creationId xmlns:a16="http://schemas.microsoft.com/office/drawing/2014/main" id="{C6745DD5-890F-481B-9BB4-5BC0B1ADF64B}"/>
            </a:ext>
          </a:extLst>
        </xdr:cNvPr>
        <xdr:cNvSpPr/>
      </xdr:nvSpPr>
      <xdr:spPr>
        <a:xfrm>
          <a:off x="18605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68580</xdr:rowOff>
    </xdr:from>
    <xdr:to>
      <xdr:col>102</xdr:col>
      <xdr:colOff>114300</xdr:colOff>
      <xdr:row>106</xdr:row>
      <xdr:rowOff>72389</xdr:rowOff>
    </xdr:to>
    <xdr:cxnSp macro="">
      <xdr:nvCxnSpPr>
        <xdr:cNvPr id="944" name="直線コネクタ 943">
          <a:extLst>
            <a:ext uri="{FF2B5EF4-FFF2-40B4-BE49-F238E27FC236}">
              <a16:creationId xmlns:a16="http://schemas.microsoft.com/office/drawing/2014/main" id="{65A5367E-E0CC-4B77-B90E-3B9B95390E92}"/>
            </a:ext>
          </a:extLst>
        </xdr:cNvPr>
        <xdr:cNvCxnSpPr/>
      </xdr:nvCxnSpPr>
      <xdr:spPr>
        <a:xfrm flipV="1">
          <a:off x="18656300" y="18242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45" name="n_1aveValue【公民館】&#10;一人当たり面積">
          <a:extLst>
            <a:ext uri="{FF2B5EF4-FFF2-40B4-BE49-F238E27FC236}">
              <a16:creationId xmlns:a16="http://schemas.microsoft.com/office/drawing/2014/main" id="{7FE5B4A6-FED3-4234-887C-27D98936ACD0}"/>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46" name="n_2aveValue【公民館】&#10;一人当たり面積">
          <a:extLst>
            <a:ext uri="{FF2B5EF4-FFF2-40B4-BE49-F238E27FC236}">
              <a16:creationId xmlns:a16="http://schemas.microsoft.com/office/drawing/2014/main" id="{86030567-225B-4942-B5DE-522D9DE87899}"/>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47" name="n_3aveValue【公民館】&#10;一人当たり面積">
          <a:extLst>
            <a:ext uri="{FF2B5EF4-FFF2-40B4-BE49-F238E27FC236}">
              <a16:creationId xmlns:a16="http://schemas.microsoft.com/office/drawing/2014/main" id="{76D942FF-0C3C-43BD-8BD9-B53033071BF1}"/>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48" name="n_4aveValue【公民館】&#10;一人当たり面積">
          <a:extLst>
            <a:ext uri="{FF2B5EF4-FFF2-40B4-BE49-F238E27FC236}">
              <a16:creationId xmlns:a16="http://schemas.microsoft.com/office/drawing/2014/main" id="{0CE71BCC-9F66-47CF-A277-CD9C6E172CF1}"/>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132097</xdr:rowOff>
    </xdr:from>
    <xdr:ext cx="469744" cy="259045"/>
    <xdr:sp macro="" textlink="">
      <xdr:nvSpPr>
        <xdr:cNvPr id="949" name="n_1mainValue【公民館】&#10;一人当たり面積">
          <a:extLst>
            <a:ext uri="{FF2B5EF4-FFF2-40B4-BE49-F238E27FC236}">
              <a16:creationId xmlns:a16="http://schemas.microsoft.com/office/drawing/2014/main" id="{C1C97165-9AD3-433C-9459-4EF32A758F79}"/>
            </a:ext>
          </a:extLst>
        </xdr:cNvPr>
        <xdr:cNvSpPr txBox="1"/>
      </xdr:nvSpPr>
      <xdr:spPr>
        <a:xfrm>
          <a:off x="21075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134002</xdr:rowOff>
    </xdr:from>
    <xdr:ext cx="469744" cy="259045"/>
    <xdr:sp macro="" textlink="">
      <xdr:nvSpPr>
        <xdr:cNvPr id="950" name="n_2mainValue【公民館】&#10;一人当たり面積">
          <a:extLst>
            <a:ext uri="{FF2B5EF4-FFF2-40B4-BE49-F238E27FC236}">
              <a16:creationId xmlns:a16="http://schemas.microsoft.com/office/drawing/2014/main" id="{E361BBF8-4AAE-4299-A78D-FD36F466E328}"/>
            </a:ext>
          </a:extLst>
        </xdr:cNvPr>
        <xdr:cNvSpPr txBox="1"/>
      </xdr:nvSpPr>
      <xdr:spPr>
        <a:xfrm>
          <a:off x="20199427" y="179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135907</xdr:rowOff>
    </xdr:from>
    <xdr:ext cx="469744" cy="259045"/>
    <xdr:sp macro="" textlink="">
      <xdr:nvSpPr>
        <xdr:cNvPr id="951" name="n_3mainValue【公民館】&#10;一人当たり面積">
          <a:extLst>
            <a:ext uri="{FF2B5EF4-FFF2-40B4-BE49-F238E27FC236}">
              <a16:creationId xmlns:a16="http://schemas.microsoft.com/office/drawing/2014/main" id="{B082AC7E-B27A-4E22-950C-0C3744A60900}"/>
            </a:ext>
          </a:extLst>
        </xdr:cNvPr>
        <xdr:cNvSpPr txBox="1"/>
      </xdr:nvSpPr>
      <xdr:spPr>
        <a:xfrm>
          <a:off x="19310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139716</xdr:rowOff>
    </xdr:from>
    <xdr:ext cx="469744" cy="259045"/>
    <xdr:sp macro="" textlink="">
      <xdr:nvSpPr>
        <xdr:cNvPr id="952" name="n_4mainValue【公民館】&#10;一人当たり面積">
          <a:extLst>
            <a:ext uri="{FF2B5EF4-FFF2-40B4-BE49-F238E27FC236}">
              <a16:creationId xmlns:a16="http://schemas.microsoft.com/office/drawing/2014/main" id="{F63DA592-6CC8-4ECC-82D5-174F812CC3A9}"/>
            </a:ext>
          </a:extLst>
        </xdr:cNvPr>
        <xdr:cNvSpPr txBox="1"/>
      </xdr:nvSpPr>
      <xdr:spPr>
        <a:xfrm>
          <a:off x="18421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A9B2176E-D13F-40AA-8E2F-9CF0E01914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5E92D196-4C9D-4104-AEB4-78E3BB7A5B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BB4E1E8-275B-406C-B556-0EE33491A2C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道路は、長寿命化計画により更新・補修等の長寿命化を計画的に進めており、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類似団体と比較して低い数値になっているため、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比較的成果が出ている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と言えるが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りょう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・トンネル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は、中でも橋りょうの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老朽化が進んでおり、長寿命化対策を検討する必要がある。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老朽化が進んでおり、ニーズ等を的確に把握し、どのように整備していくか検討する必要がある。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学校施設長寿命化計画に基づいた行幸小学校等の施設整備の成果がでており、有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形固定資産減価償却率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は減少傾向にある。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公民館施設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老朽化が進んでいるため、計画的に長寿命化対策等を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72E67A-BCCA-43A7-91E6-834E703894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7D6EA2-A4C9-47D1-B6F0-FE9C46607C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C56E06-C91C-48F7-B044-BB673904D9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168FD7-DDB2-4638-BD38-D37D15308B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F613CF-8D9C-4D39-A318-8CD7A8264A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F7ABE3-8DEA-45E2-A008-FEF6AC8B9C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3C9B95-B92A-41F3-A162-4C9C754CE6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0FED0D-A1A2-4EE7-B6B2-2FD8305485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3D07ED-8177-4726-8550-CAB27B841F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09955F-9677-4F5B-BDCE-D3CD8BC734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37,049
36,469
125.46
26,313,102
25,239,994
896,967
11,345,643
17,278,596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D2AA35-C12C-463D-A9AA-4AFA520074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E05A95-9E57-4B9D-B20F-081C5B2CDF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9A441D-B020-41CF-BA62-D790CBB660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B1EA6B-A01C-452B-869C-6899B1BF83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D187E8-F968-40BF-8047-6411DD4DF4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5D05C09-689A-4D4B-B6D3-FAB83D7B371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CDF52E-1714-4CA5-8CDE-49E0A91026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A0071A-36BB-49DA-9CA6-62AE6111B8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7B7692-69E3-485B-8C61-FCAF80DACF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E14D32-B486-4F84-8356-872A59DF1D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6EFC91-CE80-42B2-9BA5-D68F314367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57D9A7-52DE-422D-9663-761C845E1E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A7EBA3-C1F9-4E2F-8BEC-E096462FE6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C33EF5-2D75-4636-8EEA-E4F7CF4E39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C85909-2B1B-4E05-B4C4-D8B438BC61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271059-AB0B-4967-9129-DE271141CE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9C5549-578F-4EB6-8C1F-97424C962F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19FCE1D-6447-4231-9030-6C92B41C7E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D976AD-59E0-4115-8FB8-627D920BB0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E8A92A-9C0E-440E-BAD7-91ED1ADA4D1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6C32AC-443F-46D0-9FF1-A0431B43F15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070CBF-309B-4C85-A0B6-2983824E45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64A46F-72A8-49AD-97FE-CC80999329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F2A756-CBF1-45A0-BA04-99DFF387F0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66F836-CFA2-48D5-89EE-DE4F1CE23C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AF0DBD-2FAC-4CF2-B4F7-D72856FAE5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4B7671-6B29-4321-BA1B-97D6ED3CB6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D3D7FB-9039-4611-B5A5-B4BF87E4271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C48254-B068-46B2-BFDF-7774C2F5733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7C70A9-34E6-42D7-A15F-A9120A04AAA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C33264-FCAC-4028-AF03-A8016E75DD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2F252B-0428-4D3B-B91D-E8396B6AE5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F3A5A25-A761-4953-8B7F-54FB68E98E6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FFF5D73-054F-458A-98AD-4B6E3F88035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B42C7A3-4AAD-4E17-9B29-035BD8F6FE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6F5F14C-17A9-45D7-AD99-5B3159C28EF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81317FD-1EB4-4906-8FC3-5CBF056085B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AAB8847-3B27-4404-BA39-94BBE49F203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050E7B1-BB09-448B-A003-20FA852B8AD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B80B687-C5E9-4922-ABE4-1DBB474D720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A1FBC8-3435-4E79-BB09-3042FD47CE6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70B218C-861E-4119-BE94-D0FB6033E59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7741135-CDE8-4AB2-B270-DED4A06DAA3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F25B09F-6225-4A80-B885-86D9155F9C9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BA5344F-6798-435A-8F62-9B3FA9C4DA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F09FEFC-3635-497A-92B6-035369796C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87DE595-728D-478A-B9BE-F7B5A69DDE22}"/>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7DBA951-D04E-4765-AD62-1CB299D6F29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7F5D0B6-DDCA-4296-9759-A1E60808BE9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161094B6-CDE3-4513-B50B-AB6E051A91E8}"/>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DAE6FFB3-6AE4-4F87-8E0D-24CD581F07F3}"/>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E94856AC-C569-400C-A191-6B45050D1529}"/>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41B6DF0F-8120-4EE3-A7AB-51B4FE43A17C}"/>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ADFBF205-A29E-492E-9269-592CF8A882C9}"/>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3C9C2A76-64D8-4372-92CC-ACEBDDFBAE24}"/>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8B98CFA9-5915-4A86-AEC4-3C5CCA8C680E}"/>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D62B5D95-BF13-47B6-813C-2557183D4228}"/>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A1D1DC-62DA-41C4-A2E8-05614CAB4EE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FBB848-7AED-478A-8735-B45410980A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75E691-E017-4860-B96D-1A6ACDE0AF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EBD6DD-A2F9-443D-AC73-E1CF9FFA3A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4DAF6EA-15D4-416A-BF82-04A726E9FB4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62956</xdr:rowOff>
    </xdr:from>
    <xdr:to>
      <xdr:col>24</xdr:col>
      <xdr:colOff>114300</xdr:colOff>
      <xdr:row>34</xdr:row>
      <xdr:rowOff>164556</xdr:rowOff>
    </xdr:to>
    <xdr:sp macro="" textlink="">
      <xdr:nvSpPr>
        <xdr:cNvPr id="74" name="楕円 73">
          <a:extLst>
            <a:ext uri="{FF2B5EF4-FFF2-40B4-BE49-F238E27FC236}">
              <a16:creationId xmlns:a16="http://schemas.microsoft.com/office/drawing/2014/main" id="{F31E7441-2410-4BFE-93D8-5B7878B99BFE}"/>
            </a:ext>
          </a:extLst>
        </xdr:cNvPr>
        <xdr:cNvSpPr/>
      </xdr:nvSpPr>
      <xdr:spPr>
        <a:xfrm>
          <a:off x="45847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85833</xdr:rowOff>
    </xdr:from>
    <xdr:ext cx="405111" cy="259045"/>
    <xdr:sp macro="" textlink="">
      <xdr:nvSpPr>
        <xdr:cNvPr id="75" name="【図書館】&#10;有形固定資産減価償却率該当値テキスト">
          <a:extLst>
            <a:ext uri="{FF2B5EF4-FFF2-40B4-BE49-F238E27FC236}">
              <a16:creationId xmlns:a16="http://schemas.microsoft.com/office/drawing/2014/main" id="{5B0110B6-2C91-4B59-A2E2-5730B7F6B79F}"/>
            </a:ext>
          </a:extLst>
        </xdr:cNvPr>
        <xdr:cNvSpPr txBox="1"/>
      </xdr:nvSpPr>
      <xdr:spPr>
        <a:xfrm>
          <a:off x="4673600" y="57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xdr:rowOff>
    </xdr:from>
    <xdr:to>
      <xdr:col>20</xdr:col>
      <xdr:colOff>38100</xdr:colOff>
      <xdr:row>34</xdr:row>
      <xdr:rowOff>115570</xdr:rowOff>
    </xdr:to>
    <xdr:sp macro="" textlink="">
      <xdr:nvSpPr>
        <xdr:cNvPr id="76" name="楕円 75">
          <a:extLst>
            <a:ext uri="{FF2B5EF4-FFF2-40B4-BE49-F238E27FC236}">
              <a16:creationId xmlns:a16="http://schemas.microsoft.com/office/drawing/2014/main" id="{DD104549-E7C2-4CA8-8FFF-45EED16F4D44}"/>
            </a:ext>
          </a:extLst>
        </xdr:cNvPr>
        <xdr:cNvSpPr/>
      </xdr:nvSpPr>
      <xdr:spPr>
        <a:xfrm>
          <a:off x="3746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64770</xdr:rowOff>
    </xdr:from>
    <xdr:to>
      <xdr:col>24</xdr:col>
      <xdr:colOff>63500</xdr:colOff>
      <xdr:row>34</xdr:row>
      <xdr:rowOff>113756</xdr:rowOff>
    </xdr:to>
    <xdr:cxnSp macro="">
      <xdr:nvCxnSpPr>
        <xdr:cNvPr id="77" name="直線コネクタ 76">
          <a:extLst>
            <a:ext uri="{FF2B5EF4-FFF2-40B4-BE49-F238E27FC236}">
              <a16:creationId xmlns:a16="http://schemas.microsoft.com/office/drawing/2014/main" id="{2C55427E-3FA4-412E-86A8-9D7C91B9078F}"/>
            </a:ext>
          </a:extLst>
        </xdr:cNvPr>
        <xdr:cNvCxnSpPr/>
      </xdr:nvCxnSpPr>
      <xdr:spPr>
        <a:xfrm>
          <a:off x="3797300" y="589407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134801</xdr:rowOff>
    </xdr:from>
    <xdr:to>
      <xdr:col>15</xdr:col>
      <xdr:colOff>101600</xdr:colOff>
      <xdr:row>34</xdr:row>
      <xdr:rowOff>64951</xdr:rowOff>
    </xdr:to>
    <xdr:sp macro="" textlink="">
      <xdr:nvSpPr>
        <xdr:cNvPr id="78" name="楕円 77">
          <a:extLst>
            <a:ext uri="{FF2B5EF4-FFF2-40B4-BE49-F238E27FC236}">
              <a16:creationId xmlns:a16="http://schemas.microsoft.com/office/drawing/2014/main" id="{5BDBA56E-AF49-4029-BD7D-D296830B5C3D}"/>
            </a:ext>
          </a:extLst>
        </xdr:cNvPr>
        <xdr:cNvSpPr/>
      </xdr:nvSpPr>
      <xdr:spPr>
        <a:xfrm>
          <a:off x="2857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14151</xdr:rowOff>
    </xdr:from>
    <xdr:to>
      <xdr:col>19</xdr:col>
      <xdr:colOff>177800</xdr:colOff>
      <xdr:row>34</xdr:row>
      <xdr:rowOff>64770</xdr:rowOff>
    </xdr:to>
    <xdr:cxnSp macro="">
      <xdr:nvCxnSpPr>
        <xdr:cNvPr id="79" name="直線コネクタ 78">
          <a:extLst>
            <a:ext uri="{FF2B5EF4-FFF2-40B4-BE49-F238E27FC236}">
              <a16:creationId xmlns:a16="http://schemas.microsoft.com/office/drawing/2014/main" id="{D31A57F8-7E61-4250-BC83-A9766F875042}"/>
            </a:ext>
          </a:extLst>
        </xdr:cNvPr>
        <xdr:cNvCxnSpPr/>
      </xdr:nvCxnSpPr>
      <xdr:spPr>
        <a:xfrm>
          <a:off x="2908300" y="58434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84183</xdr:rowOff>
    </xdr:from>
    <xdr:to>
      <xdr:col>10</xdr:col>
      <xdr:colOff>165100</xdr:colOff>
      <xdr:row>34</xdr:row>
      <xdr:rowOff>14333</xdr:rowOff>
    </xdr:to>
    <xdr:sp macro="" textlink="">
      <xdr:nvSpPr>
        <xdr:cNvPr id="80" name="楕円 79">
          <a:extLst>
            <a:ext uri="{FF2B5EF4-FFF2-40B4-BE49-F238E27FC236}">
              <a16:creationId xmlns:a16="http://schemas.microsoft.com/office/drawing/2014/main" id="{9BAC197F-1972-4B3F-9F9F-852777745BF9}"/>
            </a:ext>
          </a:extLst>
        </xdr:cNvPr>
        <xdr:cNvSpPr/>
      </xdr:nvSpPr>
      <xdr:spPr>
        <a:xfrm>
          <a:off x="1968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134983</xdr:rowOff>
    </xdr:from>
    <xdr:to>
      <xdr:col>15</xdr:col>
      <xdr:colOff>50800</xdr:colOff>
      <xdr:row>34</xdr:row>
      <xdr:rowOff>14151</xdr:rowOff>
    </xdr:to>
    <xdr:cxnSp macro="">
      <xdr:nvCxnSpPr>
        <xdr:cNvPr id="81" name="直線コネクタ 80">
          <a:extLst>
            <a:ext uri="{FF2B5EF4-FFF2-40B4-BE49-F238E27FC236}">
              <a16:creationId xmlns:a16="http://schemas.microsoft.com/office/drawing/2014/main" id="{D7250D97-E8A8-4F24-A3E4-C064CB20F37C}"/>
            </a:ext>
          </a:extLst>
        </xdr:cNvPr>
        <xdr:cNvCxnSpPr/>
      </xdr:nvCxnSpPr>
      <xdr:spPr>
        <a:xfrm>
          <a:off x="2019300" y="579283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33564</xdr:rowOff>
    </xdr:from>
    <xdr:to>
      <xdr:col>6</xdr:col>
      <xdr:colOff>38100</xdr:colOff>
      <xdr:row>33</xdr:row>
      <xdr:rowOff>135164</xdr:rowOff>
    </xdr:to>
    <xdr:sp macro="" textlink="">
      <xdr:nvSpPr>
        <xdr:cNvPr id="82" name="楕円 81">
          <a:extLst>
            <a:ext uri="{FF2B5EF4-FFF2-40B4-BE49-F238E27FC236}">
              <a16:creationId xmlns:a16="http://schemas.microsoft.com/office/drawing/2014/main" id="{D1CB497C-31B7-4EA3-B123-CBC9848F2B0E}"/>
            </a:ext>
          </a:extLst>
        </xdr:cNvPr>
        <xdr:cNvSpPr/>
      </xdr:nvSpPr>
      <xdr:spPr>
        <a:xfrm>
          <a:off x="1079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84364</xdr:rowOff>
    </xdr:from>
    <xdr:to>
      <xdr:col>10</xdr:col>
      <xdr:colOff>114300</xdr:colOff>
      <xdr:row>33</xdr:row>
      <xdr:rowOff>134983</xdr:rowOff>
    </xdr:to>
    <xdr:cxnSp macro="">
      <xdr:nvCxnSpPr>
        <xdr:cNvPr id="83" name="直線コネクタ 82">
          <a:extLst>
            <a:ext uri="{FF2B5EF4-FFF2-40B4-BE49-F238E27FC236}">
              <a16:creationId xmlns:a16="http://schemas.microsoft.com/office/drawing/2014/main" id="{D28234BF-6794-4752-A336-E81805AFB615}"/>
            </a:ext>
          </a:extLst>
        </xdr:cNvPr>
        <xdr:cNvCxnSpPr/>
      </xdr:nvCxnSpPr>
      <xdr:spPr>
        <a:xfrm>
          <a:off x="1130300" y="574221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14DB7C5F-F381-4085-AD0E-2B13561EC7C6}"/>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B98ED3CF-63DD-4BFA-AA42-D00907B2B837}"/>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E62C6D96-BABA-4C77-9834-253739228B3C}"/>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0E9F3D18-5DE4-4EC7-BF6B-98CF61DAF7B9}"/>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132097</xdr:rowOff>
    </xdr:from>
    <xdr:ext cx="405111" cy="259045"/>
    <xdr:sp macro="" textlink="">
      <xdr:nvSpPr>
        <xdr:cNvPr id="88" name="n_1mainValue【図書館】&#10;有形固定資産減価償却率">
          <a:extLst>
            <a:ext uri="{FF2B5EF4-FFF2-40B4-BE49-F238E27FC236}">
              <a16:creationId xmlns:a16="http://schemas.microsoft.com/office/drawing/2014/main" id="{B6E1E4C9-C46C-415A-8B26-02F29CCA39D9}"/>
            </a:ext>
          </a:extLst>
        </xdr:cNvPr>
        <xdr:cNvSpPr txBox="1"/>
      </xdr:nvSpPr>
      <xdr:spPr>
        <a:xfrm>
          <a:off x="3582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81478</xdr:rowOff>
    </xdr:from>
    <xdr:ext cx="405111" cy="259045"/>
    <xdr:sp macro="" textlink="">
      <xdr:nvSpPr>
        <xdr:cNvPr id="89" name="n_2mainValue【図書館】&#10;有形固定資産減価償却率">
          <a:extLst>
            <a:ext uri="{FF2B5EF4-FFF2-40B4-BE49-F238E27FC236}">
              <a16:creationId xmlns:a16="http://schemas.microsoft.com/office/drawing/2014/main" id="{E4F629AB-1894-43F6-B7F9-516C97568497}"/>
            </a:ext>
          </a:extLst>
        </xdr:cNvPr>
        <xdr:cNvSpPr txBox="1"/>
      </xdr:nvSpPr>
      <xdr:spPr>
        <a:xfrm>
          <a:off x="27057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30860</xdr:rowOff>
    </xdr:from>
    <xdr:ext cx="340478" cy="259045"/>
    <xdr:sp macro="" textlink="">
      <xdr:nvSpPr>
        <xdr:cNvPr id="90" name="n_3mainValue【図書館】&#10;有形固定資産減価償却率">
          <a:extLst>
            <a:ext uri="{FF2B5EF4-FFF2-40B4-BE49-F238E27FC236}">
              <a16:creationId xmlns:a16="http://schemas.microsoft.com/office/drawing/2014/main" id="{9E6BC60C-1379-40B2-9E7E-3E3C6D742613}"/>
            </a:ext>
          </a:extLst>
        </xdr:cNvPr>
        <xdr:cNvSpPr txBox="1"/>
      </xdr:nvSpPr>
      <xdr:spPr>
        <a:xfrm>
          <a:off x="1849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151691</xdr:rowOff>
    </xdr:from>
    <xdr:ext cx="340478" cy="259045"/>
    <xdr:sp macro="" textlink="">
      <xdr:nvSpPr>
        <xdr:cNvPr id="91" name="n_4mainValue【図書館】&#10;有形固定資産減価償却率">
          <a:extLst>
            <a:ext uri="{FF2B5EF4-FFF2-40B4-BE49-F238E27FC236}">
              <a16:creationId xmlns:a16="http://schemas.microsoft.com/office/drawing/2014/main" id="{D19CE144-E993-4783-A627-1A5DCE3FA33F}"/>
            </a:ext>
          </a:extLst>
        </xdr:cNvPr>
        <xdr:cNvSpPr txBox="1"/>
      </xdr:nvSpPr>
      <xdr:spPr>
        <a:xfrm>
          <a:off x="960061" y="54666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6AF29B8-EA17-40E2-A324-9D1E47EBFF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5A80943-36FA-40AA-B15C-BC2411D117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717B0F9-143B-49B6-9247-4980117591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B4B1236-A450-4AF4-9F4F-84AD976DDE9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F195415-2DE2-4E3E-A21F-779E248E69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E2F3297-FA85-42B8-B359-BCE3ECBC61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9BEC99F-59F2-4BF7-80B3-6C10FBBEE6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9B26B69-F259-498E-99ED-2A4D6F90F5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50FF3B3-C0A2-44EE-8782-02C61A61841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4D3AB05-0B26-47D9-BFD9-C835B3D5DD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E6938FD-2B4D-4F56-883F-E94C4EDB0E3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85B1325-3706-4F83-94F5-440F253E17F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79BE8D6-3986-4238-93E7-496046AF992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FFDF249-4EF0-4EB7-B00B-59CAA2A3E65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FF95A44-E506-42E0-A733-1DB16CA9E9E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2D3A04C-E337-4452-A3F1-51FA18B83A8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EE4B521-E71B-485C-8209-6F8E9DE686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F50EA15-03C2-45AE-96B8-BFCDF1116B4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A5FE0F8-7CA4-48E8-AE39-E814DEE842B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B986507-A60E-4C51-A9D7-01E3FFE3F7F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312F85C-2787-40D2-A6A5-B00F738822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8541793-DC6B-445B-A092-0415598C418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C18F234-1B05-4544-84C8-7BBD39E1150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D1587A32-9B0A-4E82-B697-4EA9600CFD95}"/>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A07F541E-72C5-438A-9825-1AC80A4EC346}"/>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9E3DB075-B021-4967-9E36-E62614A3C383}"/>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CC161A47-B585-4A1A-9AC2-7F41F0355BBC}"/>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381D5EAA-D912-4265-89B4-2DC46567E777}"/>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3BA669C5-65CD-4E0E-87B0-F7907CB56CC6}"/>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9159F08A-793B-4E63-AD34-15D677608319}"/>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824C1D73-94FC-4E0A-B35E-B044D6362D2F}"/>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75171179-A249-4EF9-90F2-D4817CD5B412}"/>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2E7D4182-6CD1-4689-AEEF-2F324C4CCED1}"/>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CB949BE9-07DF-4B9F-9B23-18B8202DFCFC}"/>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5297AC-12B6-4AC1-84CE-57FC1B1B3C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B1101F6-37B9-4599-AC6D-8BA06399CCA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6B3824-1DF7-4CF2-BA69-DD524216D2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2A0CF9A-677A-4CA8-9889-C17A76C7CD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C1C51AE-69E8-4FFE-A712-549BB909C78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a:extLst>
            <a:ext uri="{FF2B5EF4-FFF2-40B4-BE49-F238E27FC236}">
              <a16:creationId xmlns:a16="http://schemas.microsoft.com/office/drawing/2014/main" id="{BE50E94F-6C3F-462F-A9AB-71F8709E3F8E}"/>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32" name="【図書館】&#10;一人当たり面積該当値テキスト">
          <a:extLst>
            <a:ext uri="{FF2B5EF4-FFF2-40B4-BE49-F238E27FC236}">
              <a16:creationId xmlns:a16="http://schemas.microsoft.com/office/drawing/2014/main" id="{39418B13-86AF-486A-AAD7-DECC28CF562B}"/>
            </a:ext>
          </a:extLst>
        </xdr:cNvPr>
        <xdr:cNvSpPr txBox="1"/>
      </xdr:nvSpPr>
      <xdr:spPr>
        <a:xfrm>
          <a:off x="105156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29210</xdr:rowOff>
    </xdr:from>
    <xdr:to>
      <xdr:col>50</xdr:col>
      <xdr:colOff>165100</xdr:colOff>
      <xdr:row>40</xdr:row>
      <xdr:rowOff>130810</xdr:rowOff>
    </xdr:to>
    <xdr:sp macro="" textlink="">
      <xdr:nvSpPr>
        <xdr:cNvPr id="133" name="楕円 132">
          <a:extLst>
            <a:ext uri="{FF2B5EF4-FFF2-40B4-BE49-F238E27FC236}">
              <a16:creationId xmlns:a16="http://schemas.microsoft.com/office/drawing/2014/main" id="{65567FE0-05F8-4647-B689-76820599E091}"/>
            </a:ext>
          </a:extLst>
        </xdr:cNvPr>
        <xdr:cNvSpPr/>
      </xdr:nvSpPr>
      <xdr:spPr>
        <a:xfrm>
          <a:off x="9588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80010</xdr:rowOff>
    </xdr:to>
    <xdr:cxnSp macro="">
      <xdr:nvCxnSpPr>
        <xdr:cNvPr id="134" name="直線コネクタ 133">
          <a:extLst>
            <a:ext uri="{FF2B5EF4-FFF2-40B4-BE49-F238E27FC236}">
              <a16:creationId xmlns:a16="http://schemas.microsoft.com/office/drawing/2014/main" id="{67D96A5A-3411-4D53-8894-A7ED880F5592}"/>
            </a:ext>
          </a:extLst>
        </xdr:cNvPr>
        <xdr:cNvCxnSpPr/>
      </xdr:nvCxnSpPr>
      <xdr:spPr>
        <a:xfrm flipV="1">
          <a:off x="9639300" y="6934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29210</xdr:rowOff>
    </xdr:from>
    <xdr:to>
      <xdr:col>46</xdr:col>
      <xdr:colOff>38100</xdr:colOff>
      <xdr:row>40</xdr:row>
      <xdr:rowOff>130810</xdr:rowOff>
    </xdr:to>
    <xdr:sp macro="" textlink="">
      <xdr:nvSpPr>
        <xdr:cNvPr id="135" name="楕円 134">
          <a:extLst>
            <a:ext uri="{FF2B5EF4-FFF2-40B4-BE49-F238E27FC236}">
              <a16:creationId xmlns:a16="http://schemas.microsoft.com/office/drawing/2014/main" id="{3858F662-72EA-46CA-AF44-7EC0CB95E12F}"/>
            </a:ext>
          </a:extLst>
        </xdr:cNvPr>
        <xdr:cNvSpPr/>
      </xdr:nvSpPr>
      <xdr:spPr>
        <a:xfrm>
          <a:off x="8699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80010</xdr:rowOff>
    </xdr:from>
    <xdr:to>
      <xdr:col>50</xdr:col>
      <xdr:colOff>114300</xdr:colOff>
      <xdr:row>40</xdr:row>
      <xdr:rowOff>80010</xdr:rowOff>
    </xdr:to>
    <xdr:cxnSp macro="">
      <xdr:nvCxnSpPr>
        <xdr:cNvPr id="136" name="直線コネクタ 135">
          <a:extLst>
            <a:ext uri="{FF2B5EF4-FFF2-40B4-BE49-F238E27FC236}">
              <a16:creationId xmlns:a16="http://schemas.microsoft.com/office/drawing/2014/main" id="{941CEF36-A9DD-439A-AF9F-78EC6826BD64}"/>
            </a:ext>
          </a:extLst>
        </xdr:cNvPr>
        <xdr:cNvCxnSpPr/>
      </xdr:nvCxnSpPr>
      <xdr:spPr>
        <a:xfrm>
          <a:off x="8750300" y="693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33020</xdr:rowOff>
    </xdr:from>
    <xdr:to>
      <xdr:col>41</xdr:col>
      <xdr:colOff>101600</xdr:colOff>
      <xdr:row>40</xdr:row>
      <xdr:rowOff>134620</xdr:rowOff>
    </xdr:to>
    <xdr:sp macro="" textlink="">
      <xdr:nvSpPr>
        <xdr:cNvPr id="137" name="楕円 136">
          <a:extLst>
            <a:ext uri="{FF2B5EF4-FFF2-40B4-BE49-F238E27FC236}">
              <a16:creationId xmlns:a16="http://schemas.microsoft.com/office/drawing/2014/main" id="{152E4B4A-4666-4DE8-ADFD-7C0DD6283FB0}"/>
            </a:ext>
          </a:extLst>
        </xdr:cNvPr>
        <xdr:cNvSpPr/>
      </xdr:nvSpPr>
      <xdr:spPr>
        <a:xfrm>
          <a:off x="781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80010</xdr:rowOff>
    </xdr:from>
    <xdr:to>
      <xdr:col>45</xdr:col>
      <xdr:colOff>177800</xdr:colOff>
      <xdr:row>40</xdr:row>
      <xdr:rowOff>83820</xdr:rowOff>
    </xdr:to>
    <xdr:cxnSp macro="">
      <xdr:nvCxnSpPr>
        <xdr:cNvPr id="138" name="直線コネクタ 137">
          <a:extLst>
            <a:ext uri="{FF2B5EF4-FFF2-40B4-BE49-F238E27FC236}">
              <a16:creationId xmlns:a16="http://schemas.microsoft.com/office/drawing/2014/main" id="{15683EA1-0EB1-466B-A68F-F31E7280572A}"/>
            </a:ext>
          </a:extLst>
        </xdr:cNvPr>
        <xdr:cNvCxnSpPr/>
      </xdr:nvCxnSpPr>
      <xdr:spPr>
        <a:xfrm flipV="1">
          <a:off x="7861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9" name="楕円 138">
          <a:extLst>
            <a:ext uri="{FF2B5EF4-FFF2-40B4-BE49-F238E27FC236}">
              <a16:creationId xmlns:a16="http://schemas.microsoft.com/office/drawing/2014/main" id="{35BB34BB-57BE-4C5C-9980-0D80040D237A}"/>
            </a:ext>
          </a:extLst>
        </xdr:cNvPr>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83820</xdr:rowOff>
    </xdr:from>
    <xdr:to>
      <xdr:col>41</xdr:col>
      <xdr:colOff>50800</xdr:colOff>
      <xdr:row>40</xdr:row>
      <xdr:rowOff>83820</xdr:rowOff>
    </xdr:to>
    <xdr:cxnSp macro="">
      <xdr:nvCxnSpPr>
        <xdr:cNvPr id="140" name="直線コネクタ 139">
          <a:extLst>
            <a:ext uri="{FF2B5EF4-FFF2-40B4-BE49-F238E27FC236}">
              <a16:creationId xmlns:a16="http://schemas.microsoft.com/office/drawing/2014/main" id="{9DC0A41F-F747-4904-AEC7-1F47CFE3DC7D}"/>
            </a:ext>
          </a:extLst>
        </xdr:cNvPr>
        <xdr:cNvCxnSpPr/>
      </xdr:nvCxnSpPr>
      <xdr:spPr>
        <a:xfrm>
          <a:off x="6972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D527F02B-E431-47C0-B9BE-1F473C6B8D41}"/>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FBD263D6-DF7B-43A1-81AB-2F90559706DF}"/>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B6A14910-E829-41F9-899E-8C41FCAE949E}"/>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40678F74-06FB-4F1C-9E00-AAB375514DDE}"/>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147337</xdr:rowOff>
    </xdr:from>
    <xdr:ext cx="469744" cy="259045"/>
    <xdr:sp macro="" textlink="">
      <xdr:nvSpPr>
        <xdr:cNvPr id="145" name="n_1mainValue【図書館】&#10;一人当たり面積">
          <a:extLst>
            <a:ext uri="{FF2B5EF4-FFF2-40B4-BE49-F238E27FC236}">
              <a16:creationId xmlns:a16="http://schemas.microsoft.com/office/drawing/2014/main" id="{608E8940-FA5F-4B8C-8F3D-E4CF9388DACF}"/>
            </a:ext>
          </a:extLst>
        </xdr:cNvPr>
        <xdr:cNvSpPr txBox="1"/>
      </xdr:nvSpPr>
      <xdr:spPr>
        <a:xfrm>
          <a:off x="93917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147337</xdr:rowOff>
    </xdr:from>
    <xdr:ext cx="469744" cy="259045"/>
    <xdr:sp macro="" textlink="">
      <xdr:nvSpPr>
        <xdr:cNvPr id="146" name="n_2mainValue【図書館】&#10;一人当たり面積">
          <a:extLst>
            <a:ext uri="{FF2B5EF4-FFF2-40B4-BE49-F238E27FC236}">
              <a16:creationId xmlns:a16="http://schemas.microsoft.com/office/drawing/2014/main" id="{3D14768A-6B59-4CCC-8784-F4778FBDC182}"/>
            </a:ext>
          </a:extLst>
        </xdr:cNvPr>
        <xdr:cNvSpPr txBox="1"/>
      </xdr:nvSpPr>
      <xdr:spPr>
        <a:xfrm>
          <a:off x="85154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151147</xdr:rowOff>
    </xdr:from>
    <xdr:ext cx="469744" cy="259045"/>
    <xdr:sp macro="" textlink="">
      <xdr:nvSpPr>
        <xdr:cNvPr id="147" name="n_3mainValue【図書館】&#10;一人当たり面積">
          <a:extLst>
            <a:ext uri="{FF2B5EF4-FFF2-40B4-BE49-F238E27FC236}">
              <a16:creationId xmlns:a16="http://schemas.microsoft.com/office/drawing/2014/main" id="{708030DD-9405-41CB-A038-5A8DF133680F}"/>
            </a:ext>
          </a:extLst>
        </xdr:cNvPr>
        <xdr:cNvSpPr txBox="1"/>
      </xdr:nvSpPr>
      <xdr:spPr>
        <a:xfrm>
          <a:off x="7626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151147</xdr:rowOff>
    </xdr:from>
    <xdr:ext cx="469744" cy="259045"/>
    <xdr:sp macro="" textlink="">
      <xdr:nvSpPr>
        <xdr:cNvPr id="148" name="n_4mainValue【図書館】&#10;一人当たり面積">
          <a:extLst>
            <a:ext uri="{FF2B5EF4-FFF2-40B4-BE49-F238E27FC236}">
              <a16:creationId xmlns:a16="http://schemas.microsoft.com/office/drawing/2014/main" id="{814816B8-7D66-4915-8659-29B48BC0A345}"/>
            </a:ext>
          </a:extLst>
        </xdr:cNvPr>
        <xdr:cNvSpPr txBox="1"/>
      </xdr:nvSpPr>
      <xdr:spPr>
        <a:xfrm>
          <a:off x="6737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F3BA21A-2A1C-4C8E-9267-01890EA669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D601D49-0613-4ABD-93FA-3CC53FC09B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804B819-7E77-4C7A-B494-87BFB07EA2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C6802D0-6F07-4DDD-8EA1-130EA61E46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7BED401-3A91-4DA8-BFC3-8BE6B4BEFE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A7BD42B-996F-483D-9B3F-CE923E4AE4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1899EF9-2F9D-47E5-B8A4-FE8B7C1B63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B219087-5B7F-4476-B44F-B1BC4D6137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33F9694-40BB-4749-9A1D-4CBDAEC4E7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3099FBF-5B4B-44A5-A1BC-58958727B8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2CBCAD5-F48D-42D7-80E1-816CF5E7693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DF2DE72-E379-41E6-B873-4EC4040C9F5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E92C613-6A1B-496E-B8EF-21311ED2CE4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2B0930C-B9CA-4EA1-AB63-E1110F3A8CB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999FFA6-25BA-4D7D-8CC8-B165AAE593F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F635B923-4068-4C8C-9C0C-23A77299C2E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A73AABBC-A541-4071-AC74-0791E53015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FA1CC07-EE02-434C-9872-985AD35FC25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DC249F2-F4BB-442E-84CA-F8EDA9C8CE9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3A496BF-3423-4C02-864C-B08E56A2A4B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2D18FFE3-D1F1-4185-921A-8CDA0CBC270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3073CFE-722D-4DB8-9C6F-5F97A25EBC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E79A8E4B-CE9F-4F34-A13F-DCB199B7528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DD01BC5-957E-49AC-86EB-D6A95BA132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457944BD-DF3D-41FB-AEC6-A9786E950F67}"/>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289051D3-C21D-4D1F-81A7-81F96B7152D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AF366E98-7BDF-4EFF-B7F7-5E824D7A4E0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5C022642-6164-48E5-BBD4-BBE828CCD25D}"/>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F358092E-7C44-4652-A42D-C9DEDD1329DB}"/>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8995A058-1A7B-43D7-98C2-59E847866CA5}"/>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78134D9-5E38-48CD-9745-5D82D7FD594F}"/>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C511CF25-B570-4F37-8E1B-289965261D76}"/>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9F91CEE9-FCCB-4F8F-80FA-AED432E8F48C}"/>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E2CDA3A5-D596-47BA-A8C8-671756B61BAE}"/>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F7E7FEA7-2E8F-49E6-B20F-9D61F75A677D}"/>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701D95A-C499-497B-8937-DD185179FD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AD8DAAC-5E51-4A0E-ADA1-E9F001CB94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67FABFA-76F9-43CB-9314-40451A994B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A672758-C5A7-4398-8A9E-02BBF1802B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205C8A2-1C61-4583-90FC-45540C916A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9" name="楕円 188">
          <a:extLst>
            <a:ext uri="{FF2B5EF4-FFF2-40B4-BE49-F238E27FC236}">
              <a16:creationId xmlns:a16="http://schemas.microsoft.com/office/drawing/2014/main" id="{90B8ABBD-A89A-4E18-93A4-0FDC6431A637}"/>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236C2111-B848-4BEA-9EFF-43C5D65D2BC1}"/>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91" name="楕円 190">
          <a:extLst>
            <a:ext uri="{FF2B5EF4-FFF2-40B4-BE49-F238E27FC236}">
              <a16:creationId xmlns:a16="http://schemas.microsoft.com/office/drawing/2014/main" id="{AF57013A-EC4F-4352-8899-C82B60E6FEF0}"/>
            </a:ext>
          </a:extLst>
        </xdr:cNvPr>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110490</xdr:rowOff>
    </xdr:to>
    <xdr:cxnSp macro="">
      <xdr:nvCxnSpPr>
        <xdr:cNvPr id="192" name="直線コネクタ 191">
          <a:extLst>
            <a:ext uri="{FF2B5EF4-FFF2-40B4-BE49-F238E27FC236}">
              <a16:creationId xmlns:a16="http://schemas.microsoft.com/office/drawing/2014/main" id="{D9A65FA7-D882-4934-8925-100FF16360A4}"/>
            </a:ext>
          </a:extLst>
        </xdr:cNvPr>
        <xdr:cNvCxnSpPr/>
      </xdr:nvCxnSpPr>
      <xdr:spPr>
        <a:xfrm>
          <a:off x="3797300" y="10523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141605</xdr:rowOff>
    </xdr:from>
    <xdr:to>
      <xdr:col>15</xdr:col>
      <xdr:colOff>101600</xdr:colOff>
      <xdr:row>61</xdr:row>
      <xdr:rowOff>71755</xdr:rowOff>
    </xdr:to>
    <xdr:sp macro="" textlink="">
      <xdr:nvSpPr>
        <xdr:cNvPr id="193" name="楕円 192">
          <a:extLst>
            <a:ext uri="{FF2B5EF4-FFF2-40B4-BE49-F238E27FC236}">
              <a16:creationId xmlns:a16="http://schemas.microsoft.com/office/drawing/2014/main" id="{CF0D9C54-E35E-46D2-939A-9ED01EB6204D}"/>
            </a:ext>
          </a:extLst>
        </xdr:cNvPr>
        <xdr:cNvSpPr/>
      </xdr:nvSpPr>
      <xdr:spPr>
        <a:xfrm>
          <a:off x="2857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20955</xdr:rowOff>
    </xdr:from>
    <xdr:to>
      <xdr:col>19</xdr:col>
      <xdr:colOff>177800</xdr:colOff>
      <xdr:row>61</xdr:row>
      <xdr:rowOff>64770</xdr:rowOff>
    </xdr:to>
    <xdr:cxnSp macro="">
      <xdr:nvCxnSpPr>
        <xdr:cNvPr id="194" name="直線コネクタ 193">
          <a:extLst>
            <a:ext uri="{FF2B5EF4-FFF2-40B4-BE49-F238E27FC236}">
              <a16:creationId xmlns:a16="http://schemas.microsoft.com/office/drawing/2014/main" id="{63DF44BD-5B65-4C74-AF85-1A86D03A0DE8}"/>
            </a:ext>
          </a:extLst>
        </xdr:cNvPr>
        <xdr:cNvCxnSpPr/>
      </xdr:nvCxnSpPr>
      <xdr:spPr>
        <a:xfrm>
          <a:off x="2908300" y="104794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113030</xdr:rowOff>
    </xdr:from>
    <xdr:to>
      <xdr:col>10</xdr:col>
      <xdr:colOff>165100</xdr:colOff>
      <xdr:row>61</xdr:row>
      <xdr:rowOff>43180</xdr:rowOff>
    </xdr:to>
    <xdr:sp macro="" textlink="">
      <xdr:nvSpPr>
        <xdr:cNvPr id="195" name="楕円 194">
          <a:extLst>
            <a:ext uri="{FF2B5EF4-FFF2-40B4-BE49-F238E27FC236}">
              <a16:creationId xmlns:a16="http://schemas.microsoft.com/office/drawing/2014/main" id="{FC912F48-8D2B-49F1-812D-13BB205FAE7C}"/>
            </a:ext>
          </a:extLst>
        </xdr:cNvPr>
        <xdr:cNvSpPr/>
      </xdr:nvSpPr>
      <xdr:spPr>
        <a:xfrm>
          <a:off x="196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61</xdr:row>
      <xdr:rowOff>20955</xdr:rowOff>
    </xdr:to>
    <xdr:cxnSp macro="">
      <xdr:nvCxnSpPr>
        <xdr:cNvPr id="196" name="直線コネクタ 195">
          <a:extLst>
            <a:ext uri="{FF2B5EF4-FFF2-40B4-BE49-F238E27FC236}">
              <a16:creationId xmlns:a16="http://schemas.microsoft.com/office/drawing/2014/main" id="{2536501D-07AD-4583-81E6-1EB451EAF9EF}"/>
            </a:ext>
          </a:extLst>
        </xdr:cNvPr>
        <xdr:cNvCxnSpPr/>
      </xdr:nvCxnSpPr>
      <xdr:spPr>
        <a:xfrm>
          <a:off x="2019300" y="104508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69215</xdr:rowOff>
    </xdr:from>
    <xdr:to>
      <xdr:col>6</xdr:col>
      <xdr:colOff>38100</xdr:colOff>
      <xdr:row>60</xdr:row>
      <xdr:rowOff>170815</xdr:rowOff>
    </xdr:to>
    <xdr:sp macro="" textlink="">
      <xdr:nvSpPr>
        <xdr:cNvPr id="197" name="楕円 196">
          <a:extLst>
            <a:ext uri="{FF2B5EF4-FFF2-40B4-BE49-F238E27FC236}">
              <a16:creationId xmlns:a16="http://schemas.microsoft.com/office/drawing/2014/main" id="{839508AD-04C0-4EC3-89A9-B801B1940BA3}"/>
            </a:ext>
          </a:extLst>
        </xdr:cNvPr>
        <xdr:cNvSpPr/>
      </xdr:nvSpPr>
      <xdr:spPr>
        <a:xfrm>
          <a:off x="1079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120015</xdr:rowOff>
    </xdr:from>
    <xdr:to>
      <xdr:col>10</xdr:col>
      <xdr:colOff>114300</xdr:colOff>
      <xdr:row>60</xdr:row>
      <xdr:rowOff>163830</xdr:rowOff>
    </xdr:to>
    <xdr:cxnSp macro="">
      <xdr:nvCxnSpPr>
        <xdr:cNvPr id="198" name="直線コネクタ 197">
          <a:extLst>
            <a:ext uri="{FF2B5EF4-FFF2-40B4-BE49-F238E27FC236}">
              <a16:creationId xmlns:a16="http://schemas.microsoft.com/office/drawing/2014/main" id="{819AA8EB-FB7A-457D-96DB-3350DD63D3B5}"/>
            </a:ext>
          </a:extLst>
        </xdr:cNvPr>
        <xdr:cNvCxnSpPr/>
      </xdr:nvCxnSpPr>
      <xdr:spPr>
        <a:xfrm>
          <a:off x="1130300" y="104070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8691D335-6A74-427A-8A3F-B7F31C9C4CA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9CBBA35C-2025-4CC6-88E4-69ECF21AD324}"/>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E6ECCE0-7A5D-4379-89A6-57532155491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B07EF64D-5B4F-4E9A-8C2D-F96110260418}"/>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203" name="n_1mainValue【体育館・プール】&#10;有形固定資産減価償却率">
          <a:extLst>
            <a:ext uri="{FF2B5EF4-FFF2-40B4-BE49-F238E27FC236}">
              <a16:creationId xmlns:a16="http://schemas.microsoft.com/office/drawing/2014/main" id="{F0669DB8-96BF-4CCC-8DC9-59EC38BFDC5E}"/>
            </a:ext>
          </a:extLst>
        </xdr:cNvPr>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62882</xdr:rowOff>
    </xdr:from>
    <xdr:ext cx="405111" cy="259045"/>
    <xdr:sp macro="" textlink="">
      <xdr:nvSpPr>
        <xdr:cNvPr id="204" name="n_2mainValue【体育館・プール】&#10;有形固定資産減価償却率">
          <a:extLst>
            <a:ext uri="{FF2B5EF4-FFF2-40B4-BE49-F238E27FC236}">
              <a16:creationId xmlns:a16="http://schemas.microsoft.com/office/drawing/2014/main" id="{48655393-100D-437F-81CD-AC30D653AE0D}"/>
            </a:ext>
          </a:extLst>
        </xdr:cNvPr>
        <xdr:cNvSpPr txBox="1"/>
      </xdr:nvSpPr>
      <xdr:spPr>
        <a:xfrm>
          <a:off x="2705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34307</xdr:rowOff>
    </xdr:from>
    <xdr:ext cx="405111" cy="259045"/>
    <xdr:sp macro="" textlink="">
      <xdr:nvSpPr>
        <xdr:cNvPr id="205" name="n_3mainValue【体育館・プール】&#10;有形固定資産減価償却率">
          <a:extLst>
            <a:ext uri="{FF2B5EF4-FFF2-40B4-BE49-F238E27FC236}">
              <a16:creationId xmlns:a16="http://schemas.microsoft.com/office/drawing/2014/main" id="{EC71E2F8-71E1-466C-8E6A-400704570F1F}"/>
            </a:ext>
          </a:extLst>
        </xdr:cNvPr>
        <xdr:cNvSpPr txBox="1"/>
      </xdr:nvSpPr>
      <xdr:spPr>
        <a:xfrm>
          <a:off x="1816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161942</xdr:rowOff>
    </xdr:from>
    <xdr:ext cx="405111" cy="259045"/>
    <xdr:sp macro="" textlink="">
      <xdr:nvSpPr>
        <xdr:cNvPr id="206" name="n_4mainValue【体育館・プール】&#10;有形固定資産減価償却率">
          <a:extLst>
            <a:ext uri="{FF2B5EF4-FFF2-40B4-BE49-F238E27FC236}">
              <a16:creationId xmlns:a16="http://schemas.microsoft.com/office/drawing/2014/main" id="{2EBFE795-C493-4380-8C4D-A3B314315C92}"/>
            </a:ext>
          </a:extLst>
        </xdr:cNvPr>
        <xdr:cNvSpPr txBox="1"/>
      </xdr:nvSpPr>
      <xdr:spPr>
        <a:xfrm>
          <a:off x="927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2E55C64-FC2E-4BA7-9D55-6C98CCFD0E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AEF2E2A-54B1-492E-A9A0-F714D0F3AE4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517F35E-0CBC-4021-8AE9-31A76BBB3AC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7A2934C-52E3-4F70-AD28-263038B262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BCA0347-0202-4F0A-8439-13C1473542C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5FCD550-8F80-4AE8-A1B5-50A57D87CD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4CCC897-510A-4EDB-92FF-5A5F427FADE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DF2DAA1-9310-4BC9-BB4D-144D281C3A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E4F86A8-3DE7-4C28-81F1-2F7DF9BB75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C7120F8-958A-4862-BA4D-92FBD02121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7615416-CE5E-44E3-B895-9F111E7C04F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E6BD1C0-7793-4456-B42C-841B258BDCA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1B293DB-F56B-4875-8F19-FE4E9F2240E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5A644F63-3DC3-4B86-88AB-BDDC5951F22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EA227DD-C329-47AF-AA0C-424FE000C9C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4859C5D-AEB4-4B76-BFB2-4D065B97AE1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B75B2EC-35D7-4395-BB42-CC5EABA3973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ACD51F1C-F08F-4D61-A10B-08501C0CDF6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E93FADE-C166-4AD3-86E2-57AC409FF4E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DAE94E38-1203-4D98-8FE4-0369909EB7E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54B7F74-4D79-4FCD-9082-6E5FABC4EC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7F62ADDB-C29B-4B87-B871-5C408B815E8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D1ECC1E7-46BE-423E-AC58-D4C3F0F38A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801BB8B-D9A5-41DD-96CE-8E0B69465A1A}"/>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B57F2ECE-9775-4C78-81D8-ADCD92845B68}"/>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9DE9AA8F-276B-4251-94A7-6BEBC39FD498}"/>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9992827C-7C37-4B06-A524-347D3A13DE41}"/>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454978D0-E7F7-4DC0-A008-EB470B582199}"/>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A2CF8DB2-A98B-42B1-A51F-BC0E587BA922}"/>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F67DB1B1-324C-4D6B-9192-7AAC9000539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E5E577D7-2D5A-4AB5-8CB7-B6C8253CD68B}"/>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4FAFA7B7-C726-44B9-B305-C7DB5039B0D4}"/>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A987A314-863D-4463-8B45-FD1033575B0E}"/>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B57A7928-7DDD-4EE4-9042-8B849E752E54}"/>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11C634E-D2F0-4222-9ABD-C3C73651FE7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057C0E6-1728-4378-B646-744DA3EB45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4526B24-D0D7-4983-B0A9-EC3A8864D4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4FE6501-A41C-429B-A289-6C37C69347C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79B7022-C112-4D2C-AD6F-575EC6CE0D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141605</xdr:rowOff>
    </xdr:from>
    <xdr:to>
      <xdr:col>55</xdr:col>
      <xdr:colOff>50800</xdr:colOff>
      <xdr:row>64</xdr:row>
      <xdr:rowOff>71755</xdr:rowOff>
    </xdr:to>
    <xdr:sp macro="" textlink="">
      <xdr:nvSpPr>
        <xdr:cNvPr id="246" name="楕円 245">
          <a:extLst>
            <a:ext uri="{FF2B5EF4-FFF2-40B4-BE49-F238E27FC236}">
              <a16:creationId xmlns:a16="http://schemas.microsoft.com/office/drawing/2014/main" id="{266DAF95-CA3C-413B-A420-B46E66E4AA22}"/>
            </a:ext>
          </a:extLst>
        </xdr:cNvPr>
        <xdr:cNvSpPr/>
      </xdr:nvSpPr>
      <xdr:spPr>
        <a:xfrm>
          <a:off x="104267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56532</xdr:rowOff>
    </xdr:from>
    <xdr:ext cx="469744" cy="259045"/>
    <xdr:sp macro="" textlink="">
      <xdr:nvSpPr>
        <xdr:cNvPr id="247" name="【体育館・プール】&#10;一人当たり面積該当値テキスト">
          <a:extLst>
            <a:ext uri="{FF2B5EF4-FFF2-40B4-BE49-F238E27FC236}">
              <a16:creationId xmlns:a16="http://schemas.microsoft.com/office/drawing/2014/main" id="{1229FE50-AF12-41BC-BB70-81D0C9D60816}"/>
            </a:ext>
          </a:extLst>
        </xdr:cNvPr>
        <xdr:cNvSpPr txBox="1"/>
      </xdr:nvSpPr>
      <xdr:spPr>
        <a:xfrm>
          <a:off x="10515600" y="1085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141986</xdr:rowOff>
    </xdr:from>
    <xdr:to>
      <xdr:col>50</xdr:col>
      <xdr:colOff>165100</xdr:colOff>
      <xdr:row>64</xdr:row>
      <xdr:rowOff>72136</xdr:rowOff>
    </xdr:to>
    <xdr:sp macro="" textlink="">
      <xdr:nvSpPr>
        <xdr:cNvPr id="248" name="楕円 247">
          <a:extLst>
            <a:ext uri="{FF2B5EF4-FFF2-40B4-BE49-F238E27FC236}">
              <a16:creationId xmlns:a16="http://schemas.microsoft.com/office/drawing/2014/main" id="{E6CAE45D-1751-42C8-AF07-7550D94046B6}"/>
            </a:ext>
          </a:extLst>
        </xdr:cNvPr>
        <xdr:cNvSpPr/>
      </xdr:nvSpPr>
      <xdr:spPr>
        <a:xfrm>
          <a:off x="9588500" y="109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20955</xdr:rowOff>
    </xdr:from>
    <xdr:to>
      <xdr:col>55</xdr:col>
      <xdr:colOff>0</xdr:colOff>
      <xdr:row>64</xdr:row>
      <xdr:rowOff>21336</xdr:rowOff>
    </xdr:to>
    <xdr:cxnSp macro="">
      <xdr:nvCxnSpPr>
        <xdr:cNvPr id="249" name="直線コネクタ 248">
          <a:extLst>
            <a:ext uri="{FF2B5EF4-FFF2-40B4-BE49-F238E27FC236}">
              <a16:creationId xmlns:a16="http://schemas.microsoft.com/office/drawing/2014/main" id="{DF1EFF51-CC4A-4678-9EB3-E82428797ADC}"/>
            </a:ext>
          </a:extLst>
        </xdr:cNvPr>
        <xdr:cNvCxnSpPr/>
      </xdr:nvCxnSpPr>
      <xdr:spPr>
        <a:xfrm flipV="1">
          <a:off x="9639300" y="1099375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142367</xdr:rowOff>
    </xdr:from>
    <xdr:to>
      <xdr:col>46</xdr:col>
      <xdr:colOff>38100</xdr:colOff>
      <xdr:row>64</xdr:row>
      <xdr:rowOff>72517</xdr:rowOff>
    </xdr:to>
    <xdr:sp macro="" textlink="">
      <xdr:nvSpPr>
        <xdr:cNvPr id="250" name="楕円 249">
          <a:extLst>
            <a:ext uri="{FF2B5EF4-FFF2-40B4-BE49-F238E27FC236}">
              <a16:creationId xmlns:a16="http://schemas.microsoft.com/office/drawing/2014/main" id="{DA594684-07AB-4963-AD5B-9DD73D1D6CC2}"/>
            </a:ext>
          </a:extLst>
        </xdr:cNvPr>
        <xdr:cNvSpPr/>
      </xdr:nvSpPr>
      <xdr:spPr>
        <a:xfrm>
          <a:off x="8699500" y="109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21336</xdr:rowOff>
    </xdr:from>
    <xdr:to>
      <xdr:col>50</xdr:col>
      <xdr:colOff>114300</xdr:colOff>
      <xdr:row>64</xdr:row>
      <xdr:rowOff>21717</xdr:rowOff>
    </xdr:to>
    <xdr:cxnSp macro="">
      <xdr:nvCxnSpPr>
        <xdr:cNvPr id="251" name="直線コネクタ 250">
          <a:extLst>
            <a:ext uri="{FF2B5EF4-FFF2-40B4-BE49-F238E27FC236}">
              <a16:creationId xmlns:a16="http://schemas.microsoft.com/office/drawing/2014/main" id="{6B0ACDE6-C52A-4992-9F45-F36A69E218CD}"/>
            </a:ext>
          </a:extLst>
        </xdr:cNvPr>
        <xdr:cNvCxnSpPr/>
      </xdr:nvCxnSpPr>
      <xdr:spPr>
        <a:xfrm flipV="1">
          <a:off x="8750300" y="109941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143891</xdr:rowOff>
    </xdr:from>
    <xdr:to>
      <xdr:col>41</xdr:col>
      <xdr:colOff>101600</xdr:colOff>
      <xdr:row>64</xdr:row>
      <xdr:rowOff>74041</xdr:rowOff>
    </xdr:to>
    <xdr:sp macro="" textlink="">
      <xdr:nvSpPr>
        <xdr:cNvPr id="252" name="楕円 251">
          <a:extLst>
            <a:ext uri="{FF2B5EF4-FFF2-40B4-BE49-F238E27FC236}">
              <a16:creationId xmlns:a16="http://schemas.microsoft.com/office/drawing/2014/main" id="{F95BE21F-5C00-487B-8063-0CAA614A3E8C}"/>
            </a:ext>
          </a:extLst>
        </xdr:cNvPr>
        <xdr:cNvSpPr/>
      </xdr:nvSpPr>
      <xdr:spPr>
        <a:xfrm>
          <a:off x="7810500" y="109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21717</xdr:rowOff>
    </xdr:from>
    <xdr:to>
      <xdr:col>45</xdr:col>
      <xdr:colOff>177800</xdr:colOff>
      <xdr:row>64</xdr:row>
      <xdr:rowOff>23241</xdr:rowOff>
    </xdr:to>
    <xdr:cxnSp macro="">
      <xdr:nvCxnSpPr>
        <xdr:cNvPr id="253" name="直線コネクタ 252">
          <a:extLst>
            <a:ext uri="{FF2B5EF4-FFF2-40B4-BE49-F238E27FC236}">
              <a16:creationId xmlns:a16="http://schemas.microsoft.com/office/drawing/2014/main" id="{85055B24-D205-441B-8764-7896ED8970D9}"/>
            </a:ext>
          </a:extLst>
        </xdr:cNvPr>
        <xdr:cNvCxnSpPr/>
      </xdr:nvCxnSpPr>
      <xdr:spPr>
        <a:xfrm flipV="1">
          <a:off x="7861300" y="1099451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143129</xdr:rowOff>
    </xdr:from>
    <xdr:to>
      <xdr:col>36</xdr:col>
      <xdr:colOff>165100</xdr:colOff>
      <xdr:row>64</xdr:row>
      <xdr:rowOff>73279</xdr:rowOff>
    </xdr:to>
    <xdr:sp macro="" textlink="">
      <xdr:nvSpPr>
        <xdr:cNvPr id="254" name="楕円 253">
          <a:extLst>
            <a:ext uri="{FF2B5EF4-FFF2-40B4-BE49-F238E27FC236}">
              <a16:creationId xmlns:a16="http://schemas.microsoft.com/office/drawing/2014/main" id="{6CA4B28E-F5AB-407F-A70D-0FF5BD5CAAC6}"/>
            </a:ext>
          </a:extLst>
        </xdr:cNvPr>
        <xdr:cNvSpPr/>
      </xdr:nvSpPr>
      <xdr:spPr>
        <a:xfrm>
          <a:off x="69215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22479</xdr:rowOff>
    </xdr:from>
    <xdr:to>
      <xdr:col>41</xdr:col>
      <xdr:colOff>50800</xdr:colOff>
      <xdr:row>64</xdr:row>
      <xdr:rowOff>23241</xdr:rowOff>
    </xdr:to>
    <xdr:cxnSp macro="">
      <xdr:nvCxnSpPr>
        <xdr:cNvPr id="255" name="直線コネクタ 254">
          <a:extLst>
            <a:ext uri="{FF2B5EF4-FFF2-40B4-BE49-F238E27FC236}">
              <a16:creationId xmlns:a16="http://schemas.microsoft.com/office/drawing/2014/main" id="{AA8D1141-0EF6-4395-A3F7-9773CB31E478}"/>
            </a:ext>
          </a:extLst>
        </xdr:cNvPr>
        <xdr:cNvCxnSpPr/>
      </xdr:nvCxnSpPr>
      <xdr:spPr>
        <a:xfrm>
          <a:off x="6972300" y="109952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403D8624-918C-47D7-AA09-FB1D2A8009EC}"/>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2821DDA0-D5A6-4991-A494-08F5E854CF05}"/>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4F79F13E-C897-4AE5-B79E-0DBE77831023}"/>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A90B3110-C240-4899-9863-EB882F2CDF54}"/>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63263</xdr:rowOff>
    </xdr:from>
    <xdr:ext cx="469744" cy="259045"/>
    <xdr:sp macro="" textlink="">
      <xdr:nvSpPr>
        <xdr:cNvPr id="260" name="n_1mainValue【体育館・プール】&#10;一人当たり面積">
          <a:extLst>
            <a:ext uri="{FF2B5EF4-FFF2-40B4-BE49-F238E27FC236}">
              <a16:creationId xmlns:a16="http://schemas.microsoft.com/office/drawing/2014/main" id="{3BBB5D70-D54F-415F-BB5D-985FB5EC8EBF}"/>
            </a:ext>
          </a:extLst>
        </xdr:cNvPr>
        <xdr:cNvSpPr txBox="1"/>
      </xdr:nvSpPr>
      <xdr:spPr>
        <a:xfrm>
          <a:off x="9391727" y="110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63644</xdr:rowOff>
    </xdr:from>
    <xdr:ext cx="469744" cy="259045"/>
    <xdr:sp macro="" textlink="">
      <xdr:nvSpPr>
        <xdr:cNvPr id="261" name="n_2mainValue【体育館・プール】&#10;一人当たり面積">
          <a:extLst>
            <a:ext uri="{FF2B5EF4-FFF2-40B4-BE49-F238E27FC236}">
              <a16:creationId xmlns:a16="http://schemas.microsoft.com/office/drawing/2014/main" id="{6EE6E9CE-3E92-484A-92F4-D4E322FB91ED}"/>
            </a:ext>
          </a:extLst>
        </xdr:cNvPr>
        <xdr:cNvSpPr txBox="1"/>
      </xdr:nvSpPr>
      <xdr:spPr>
        <a:xfrm>
          <a:off x="8515427"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65168</xdr:rowOff>
    </xdr:from>
    <xdr:ext cx="469744" cy="259045"/>
    <xdr:sp macro="" textlink="">
      <xdr:nvSpPr>
        <xdr:cNvPr id="262" name="n_3mainValue【体育館・プール】&#10;一人当たり面積">
          <a:extLst>
            <a:ext uri="{FF2B5EF4-FFF2-40B4-BE49-F238E27FC236}">
              <a16:creationId xmlns:a16="http://schemas.microsoft.com/office/drawing/2014/main" id="{3E0D607E-25C4-4B63-9CEA-68CD59D9FE39}"/>
            </a:ext>
          </a:extLst>
        </xdr:cNvPr>
        <xdr:cNvSpPr txBox="1"/>
      </xdr:nvSpPr>
      <xdr:spPr>
        <a:xfrm>
          <a:off x="7626427" y="1103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64406</xdr:rowOff>
    </xdr:from>
    <xdr:ext cx="469744" cy="259045"/>
    <xdr:sp macro="" textlink="">
      <xdr:nvSpPr>
        <xdr:cNvPr id="263" name="n_4mainValue【体育館・プール】&#10;一人当たり面積">
          <a:extLst>
            <a:ext uri="{FF2B5EF4-FFF2-40B4-BE49-F238E27FC236}">
              <a16:creationId xmlns:a16="http://schemas.microsoft.com/office/drawing/2014/main" id="{5DFA04FF-7CA6-43A5-B992-0DA1FBB2582A}"/>
            </a:ext>
          </a:extLst>
        </xdr:cNvPr>
        <xdr:cNvSpPr txBox="1"/>
      </xdr:nvSpPr>
      <xdr:spPr>
        <a:xfrm>
          <a:off x="6737427" y="110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07F4732-2BB4-4BA2-A475-EF941C2262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7E87686-455C-4918-88E9-B1E8A57972B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B7E7F7D-1DBA-41C7-AFD2-7F718BC415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3F03E01-FF39-40C6-8150-5800B4B427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F2D1971-4EDF-4E64-89B3-C81C12BDBE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FC6D8FA-A563-4288-B2B1-16E601C556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088E09E-0FAA-44E4-B44A-BB29E7D367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70EEC59-4141-489B-A396-2AECBCB1036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8F98452-9626-4104-8480-1415C0AB8D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082CC6F-7138-438E-A332-DFB17331E9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627E593-786D-447F-A45B-7B375C6D732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A2E51F0F-C911-432D-9953-F7833C207ED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D9A5F54B-0C30-4B45-BDE8-629CF6206C0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95E0A3A-A294-48A3-AA5A-D44343C64DA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9123831-2029-4CF1-8882-35BF4752D95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7452423-D5CC-4954-A6DE-E2CD23D70F4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9658EDE-B20F-4EF0-876F-B3F7166EA17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93A3FA3-5AA9-4848-85BE-7352011BE24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241E6B2-F6E2-4C99-985E-644EF67BD91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A6C647E-AA53-4F3D-8994-226990D39E2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78E7EEBF-0E68-430E-8AC1-16406A9CC37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A26BDCD1-77E2-4542-A814-8574BD85136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8C9E884-D4EF-47C3-9259-5B7FF253E99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C494E70-470A-4429-8D32-AF16E698AA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6DBD1A29-BCE0-4DD8-A02B-760EF62539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8FFE7BAE-0F22-4D6F-A285-A0AE3B176C02}"/>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707FFF4A-FC5A-4722-BB94-F5022F3926D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BAC6D91E-0276-45C2-9272-8ABECC7858B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CA0394B7-D052-430F-92FF-CB52AE081336}"/>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375661EE-1670-438D-9014-7C255A32A977}"/>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7C52D6DC-7680-41A7-BD7F-A0B364D4F3AB}"/>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C0E17145-579E-4EB9-9A78-51E42F719019}"/>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6C3AF058-66A3-406A-819B-B9C6F2D5622D}"/>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10C832B8-CCFA-43F1-90A0-1EF584B1DF82}"/>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EC64EBF7-CBA3-48F2-89C4-45C504A55285}"/>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408A0F60-F634-440A-B0DC-702F4D055C2C}"/>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97F44F7-E0FC-4771-827B-E0F11CC85D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6A44CB1-70DD-4927-8527-BE5FBA2CDA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B468CB-DEA5-48BF-9C1F-9E04BE87FA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6789D74-7A85-4CBF-9E7E-21C16D3685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71C132B-A431-473E-A7B0-7E83E16DEE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305" name="楕円 304">
          <a:extLst>
            <a:ext uri="{FF2B5EF4-FFF2-40B4-BE49-F238E27FC236}">
              <a16:creationId xmlns:a16="http://schemas.microsoft.com/office/drawing/2014/main" id="{2C0A0AC5-2C10-41FD-AA59-CE476E1EC16C}"/>
            </a:ext>
          </a:extLst>
        </xdr:cNvPr>
        <xdr:cNvSpPr/>
      </xdr:nvSpPr>
      <xdr:spPr>
        <a:xfrm>
          <a:off x="4584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104520</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1B432B6B-94B1-43C1-8FC1-C3B8065B1A4C}"/>
            </a:ext>
          </a:extLst>
        </xdr:cNvPr>
        <xdr:cNvSpPr txBox="1"/>
      </xdr:nvSpPr>
      <xdr:spPr>
        <a:xfrm>
          <a:off x="467360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93436</xdr:rowOff>
    </xdr:from>
    <xdr:to>
      <xdr:col>20</xdr:col>
      <xdr:colOff>38100</xdr:colOff>
      <xdr:row>83</xdr:row>
      <xdr:rowOff>23586</xdr:rowOff>
    </xdr:to>
    <xdr:sp macro="" textlink="">
      <xdr:nvSpPr>
        <xdr:cNvPr id="307" name="楕円 306">
          <a:extLst>
            <a:ext uri="{FF2B5EF4-FFF2-40B4-BE49-F238E27FC236}">
              <a16:creationId xmlns:a16="http://schemas.microsoft.com/office/drawing/2014/main" id="{6DB29C46-40F3-44AA-903F-ED27AACA4A12}"/>
            </a:ext>
          </a:extLst>
        </xdr:cNvPr>
        <xdr:cNvSpPr/>
      </xdr:nvSpPr>
      <xdr:spPr>
        <a:xfrm>
          <a:off x="3746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144236</xdr:rowOff>
    </xdr:from>
    <xdr:to>
      <xdr:col>24</xdr:col>
      <xdr:colOff>63500</xdr:colOff>
      <xdr:row>83</xdr:row>
      <xdr:rowOff>5443</xdr:rowOff>
    </xdr:to>
    <xdr:cxnSp macro="">
      <xdr:nvCxnSpPr>
        <xdr:cNvPr id="308" name="直線コネクタ 307">
          <a:extLst>
            <a:ext uri="{FF2B5EF4-FFF2-40B4-BE49-F238E27FC236}">
              <a16:creationId xmlns:a16="http://schemas.microsoft.com/office/drawing/2014/main" id="{8989BD5D-9D66-4859-8925-4A663015DF9C}"/>
            </a:ext>
          </a:extLst>
        </xdr:cNvPr>
        <xdr:cNvCxnSpPr/>
      </xdr:nvCxnSpPr>
      <xdr:spPr>
        <a:xfrm>
          <a:off x="3797300" y="142031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60779</xdr:rowOff>
    </xdr:from>
    <xdr:to>
      <xdr:col>15</xdr:col>
      <xdr:colOff>101600</xdr:colOff>
      <xdr:row>82</xdr:row>
      <xdr:rowOff>162379</xdr:rowOff>
    </xdr:to>
    <xdr:sp macro="" textlink="">
      <xdr:nvSpPr>
        <xdr:cNvPr id="309" name="楕円 308">
          <a:extLst>
            <a:ext uri="{FF2B5EF4-FFF2-40B4-BE49-F238E27FC236}">
              <a16:creationId xmlns:a16="http://schemas.microsoft.com/office/drawing/2014/main" id="{0646A3D7-C8B9-46DA-8624-B077A8763E69}"/>
            </a:ext>
          </a:extLst>
        </xdr:cNvPr>
        <xdr:cNvSpPr/>
      </xdr:nvSpPr>
      <xdr:spPr>
        <a:xfrm>
          <a:off x="2857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111579</xdr:rowOff>
    </xdr:from>
    <xdr:to>
      <xdr:col>19</xdr:col>
      <xdr:colOff>177800</xdr:colOff>
      <xdr:row>82</xdr:row>
      <xdr:rowOff>144236</xdr:rowOff>
    </xdr:to>
    <xdr:cxnSp macro="">
      <xdr:nvCxnSpPr>
        <xdr:cNvPr id="310" name="直線コネクタ 309">
          <a:extLst>
            <a:ext uri="{FF2B5EF4-FFF2-40B4-BE49-F238E27FC236}">
              <a16:creationId xmlns:a16="http://schemas.microsoft.com/office/drawing/2014/main" id="{CB411CBD-D936-49D9-9512-6BED08397E1D}"/>
            </a:ext>
          </a:extLst>
        </xdr:cNvPr>
        <xdr:cNvCxnSpPr/>
      </xdr:nvCxnSpPr>
      <xdr:spPr>
        <a:xfrm>
          <a:off x="2908300" y="141704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60779</xdr:rowOff>
    </xdr:from>
    <xdr:to>
      <xdr:col>10</xdr:col>
      <xdr:colOff>165100</xdr:colOff>
      <xdr:row>86</xdr:row>
      <xdr:rowOff>162379</xdr:rowOff>
    </xdr:to>
    <xdr:sp macro="" textlink="">
      <xdr:nvSpPr>
        <xdr:cNvPr id="311" name="楕円 310">
          <a:extLst>
            <a:ext uri="{FF2B5EF4-FFF2-40B4-BE49-F238E27FC236}">
              <a16:creationId xmlns:a16="http://schemas.microsoft.com/office/drawing/2014/main" id="{7CF3E471-E6E0-4A28-95DB-9CCA0DC4F724}"/>
            </a:ext>
          </a:extLst>
        </xdr:cNvPr>
        <xdr:cNvSpPr/>
      </xdr:nvSpPr>
      <xdr:spPr>
        <a:xfrm>
          <a:off x="1968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111579</xdr:rowOff>
    </xdr:from>
    <xdr:to>
      <xdr:col>15</xdr:col>
      <xdr:colOff>50800</xdr:colOff>
      <xdr:row>86</xdr:row>
      <xdr:rowOff>111579</xdr:rowOff>
    </xdr:to>
    <xdr:cxnSp macro="">
      <xdr:nvCxnSpPr>
        <xdr:cNvPr id="312" name="直線コネクタ 311">
          <a:extLst>
            <a:ext uri="{FF2B5EF4-FFF2-40B4-BE49-F238E27FC236}">
              <a16:creationId xmlns:a16="http://schemas.microsoft.com/office/drawing/2014/main" id="{EA26F5ED-DBD3-4D7B-8034-BE13AB4884F9}"/>
            </a:ext>
          </a:extLst>
        </xdr:cNvPr>
        <xdr:cNvCxnSpPr/>
      </xdr:nvCxnSpPr>
      <xdr:spPr>
        <a:xfrm flipV="1">
          <a:off x="2019300" y="14170479"/>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57513</xdr:rowOff>
    </xdr:from>
    <xdr:to>
      <xdr:col>6</xdr:col>
      <xdr:colOff>38100</xdr:colOff>
      <xdr:row>86</xdr:row>
      <xdr:rowOff>159113</xdr:rowOff>
    </xdr:to>
    <xdr:sp macro="" textlink="">
      <xdr:nvSpPr>
        <xdr:cNvPr id="313" name="楕円 312">
          <a:extLst>
            <a:ext uri="{FF2B5EF4-FFF2-40B4-BE49-F238E27FC236}">
              <a16:creationId xmlns:a16="http://schemas.microsoft.com/office/drawing/2014/main" id="{E38C6DFC-8613-4733-874F-25F0D0C375DD}"/>
            </a:ext>
          </a:extLst>
        </xdr:cNvPr>
        <xdr:cNvSpPr/>
      </xdr:nvSpPr>
      <xdr:spPr>
        <a:xfrm>
          <a:off x="10795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108313</xdr:rowOff>
    </xdr:from>
    <xdr:to>
      <xdr:col>10</xdr:col>
      <xdr:colOff>114300</xdr:colOff>
      <xdr:row>86</xdr:row>
      <xdr:rowOff>111579</xdr:rowOff>
    </xdr:to>
    <xdr:cxnSp macro="">
      <xdr:nvCxnSpPr>
        <xdr:cNvPr id="314" name="直線コネクタ 313">
          <a:extLst>
            <a:ext uri="{FF2B5EF4-FFF2-40B4-BE49-F238E27FC236}">
              <a16:creationId xmlns:a16="http://schemas.microsoft.com/office/drawing/2014/main" id="{09152879-0E25-4C01-955E-7E4B498B8B35}"/>
            </a:ext>
          </a:extLst>
        </xdr:cNvPr>
        <xdr:cNvCxnSpPr/>
      </xdr:nvCxnSpPr>
      <xdr:spPr>
        <a:xfrm>
          <a:off x="1130300" y="148530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8B164007-0D2B-4151-A3C9-75AF13E3B7A6}"/>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a:extLst>
            <a:ext uri="{FF2B5EF4-FFF2-40B4-BE49-F238E27FC236}">
              <a16:creationId xmlns:a16="http://schemas.microsoft.com/office/drawing/2014/main" id="{954FE872-350B-4389-8411-69C740F24B74}"/>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E828006D-C7C6-4F4D-A801-7D25C59CB97D}"/>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7C8D71C8-F893-4342-AE75-599E3BC847D4}"/>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40113</xdr:rowOff>
    </xdr:from>
    <xdr:ext cx="405111" cy="259045"/>
    <xdr:sp macro="" textlink="">
      <xdr:nvSpPr>
        <xdr:cNvPr id="319" name="n_1mainValue【福祉施設】&#10;有形固定資産減価償却率">
          <a:extLst>
            <a:ext uri="{FF2B5EF4-FFF2-40B4-BE49-F238E27FC236}">
              <a16:creationId xmlns:a16="http://schemas.microsoft.com/office/drawing/2014/main" id="{B855A18F-D9A5-4F07-976F-E7FE371937DF}"/>
            </a:ext>
          </a:extLst>
        </xdr:cNvPr>
        <xdr:cNvSpPr txBox="1"/>
      </xdr:nvSpPr>
      <xdr:spPr>
        <a:xfrm>
          <a:off x="35820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7456</xdr:rowOff>
    </xdr:from>
    <xdr:ext cx="405111" cy="259045"/>
    <xdr:sp macro="" textlink="">
      <xdr:nvSpPr>
        <xdr:cNvPr id="320" name="n_2mainValue【福祉施設】&#10;有形固定資産減価償却率">
          <a:extLst>
            <a:ext uri="{FF2B5EF4-FFF2-40B4-BE49-F238E27FC236}">
              <a16:creationId xmlns:a16="http://schemas.microsoft.com/office/drawing/2014/main" id="{E7862CDE-98BB-40F2-9403-C22A6E6FD828}"/>
            </a:ext>
          </a:extLst>
        </xdr:cNvPr>
        <xdr:cNvSpPr txBox="1"/>
      </xdr:nvSpPr>
      <xdr:spPr>
        <a:xfrm>
          <a:off x="2705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153506</xdr:rowOff>
    </xdr:from>
    <xdr:ext cx="405111" cy="259045"/>
    <xdr:sp macro="" textlink="">
      <xdr:nvSpPr>
        <xdr:cNvPr id="321" name="n_3mainValue【福祉施設】&#10;有形固定資産減価償却率">
          <a:extLst>
            <a:ext uri="{FF2B5EF4-FFF2-40B4-BE49-F238E27FC236}">
              <a16:creationId xmlns:a16="http://schemas.microsoft.com/office/drawing/2014/main" id="{12C19DAD-12FC-4750-9B6E-67739DA28A8B}"/>
            </a:ext>
          </a:extLst>
        </xdr:cNvPr>
        <xdr:cNvSpPr txBox="1"/>
      </xdr:nvSpPr>
      <xdr:spPr>
        <a:xfrm>
          <a:off x="18167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150240</xdr:rowOff>
    </xdr:from>
    <xdr:ext cx="405111" cy="259045"/>
    <xdr:sp macro="" textlink="">
      <xdr:nvSpPr>
        <xdr:cNvPr id="322" name="n_4mainValue【福祉施設】&#10;有形固定資産減価償却率">
          <a:extLst>
            <a:ext uri="{FF2B5EF4-FFF2-40B4-BE49-F238E27FC236}">
              <a16:creationId xmlns:a16="http://schemas.microsoft.com/office/drawing/2014/main" id="{6B7306C4-9C4C-443B-860B-C83D7023E6C9}"/>
            </a:ext>
          </a:extLst>
        </xdr:cNvPr>
        <xdr:cNvSpPr txBox="1"/>
      </xdr:nvSpPr>
      <xdr:spPr>
        <a:xfrm>
          <a:off x="927744" y="1489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B5232CB-5923-4D46-A825-4EE3C506E5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A48839F-D843-49F5-B1FF-983C89C97D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E16CEFA-2F31-4D2E-BA1F-137FA810C2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2E6C749-805C-46BB-9C8A-C014982C67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B271B0D-D963-4451-B789-116A8774D0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B971C75-AE33-4A5A-8C17-C41186F8D2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3F24E9A-7F36-4D06-A00A-9C87B8415F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1DCD40D-37DB-4AF9-85A8-A54C362726B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255514F-D968-43D5-B5E4-59E72729B1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87A62CB-D571-41BA-A357-3AE3731C521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4EA54D69-13BC-4B04-AC55-E956521576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7B086EAA-0B1D-42A9-B357-2F7C61C4724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2EAE51B7-2D01-41A4-81A0-D5FB5FF8231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F6C53563-AFE2-44C0-9C61-EDB7784C1DB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D1E28C2-2217-4ECB-B5B1-6D8ACC82727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7A0C3515-ED4A-4CD1-A7B0-D3CAD419A87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419E53F6-96F7-4A12-8D03-0F0117CB198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C6833243-E97C-4851-ABAE-BF8F2D2D960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D7B6DDC4-E38B-4BBB-9E0F-8E85A7F8369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AD02B3A8-A804-420C-AA9E-77DAF4CDA6F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C5CCE66-A8AC-4647-9D0C-CDBDF5F1FC8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CC710CB2-7892-43DF-B8EC-4DD9DC165C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4C5BB17F-B52E-4993-887B-D1356C0288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C0832035-51BF-4822-B10E-C194EF9FBEA3}"/>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2C13B4-E66B-4E4B-87D0-B8525C56E9C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52B56248-6961-4D33-B97B-49185165AFC3}"/>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2E7B5311-FB45-4463-BA9E-0F480C2BEA31}"/>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14A55A8B-C5FD-48B2-AD19-AC1E0E8490F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DB82C661-9B93-4317-8642-E4E4278ECA2B}"/>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C754E0BC-F908-4A7E-80C5-0526D97010AA}"/>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F7B56915-8796-4B9F-AD46-E1272234138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A1FEEAF1-FA18-4743-9A30-6C80D4A228D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6AE003EA-D945-4866-9683-59B61FCEC69A}"/>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43332106-8BEA-455A-B585-2CC9529E8532}"/>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4C7E113-20D6-45DC-A2C6-65DFDB088D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21BAAF7-2868-4563-945A-82A133C07F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2CC96F5-DD17-42C1-BF65-FDCE36DE2B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961FA24-CD8B-420E-A8D6-A1C8F5B0AC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6D82BAC-FE42-44A1-94DC-95EEFE65E5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19050</xdr:rowOff>
    </xdr:from>
    <xdr:to>
      <xdr:col>55</xdr:col>
      <xdr:colOff>50800</xdr:colOff>
      <xdr:row>86</xdr:row>
      <xdr:rowOff>120650</xdr:rowOff>
    </xdr:to>
    <xdr:sp macro="" textlink="">
      <xdr:nvSpPr>
        <xdr:cNvPr id="362" name="楕円 361">
          <a:extLst>
            <a:ext uri="{FF2B5EF4-FFF2-40B4-BE49-F238E27FC236}">
              <a16:creationId xmlns:a16="http://schemas.microsoft.com/office/drawing/2014/main" id="{6BAD5284-49E8-44F9-8258-9A4843D0A542}"/>
            </a:ext>
          </a:extLst>
        </xdr:cNvPr>
        <xdr:cNvSpPr/>
      </xdr:nvSpPr>
      <xdr:spPr>
        <a:xfrm>
          <a:off x="104267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105427</xdr:rowOff>
    </xdr:from>
    <xdr:ext cx="469744" cy="259045"/>
    <xdr:sp macro="" textlink="">
      <xdr:nvSpPr>
        <xdr:cNvPr id="363" name="【福祉施設】&#10;一人当たり面積該当値テキスト">
          <a:extLst>
            <a:ext uri="{FF2B5EF4-FFF2-40B4-BE49-F238E27FC236}">
              <a16:creationId xmlns:a16="http://schemas.microsoft.com/office/drawing/2014/main" id="{678C848D-2FD1-42E2-84D1-DC66E41EBB19}"/>
            </a:ext>
          </a:extLst>
        </xdr:cNvPr>
        <xdr:cNvSpPr txBox="1"/>
      </xdr:nvSpPr>
      <xdr:spPr>
        <a:xfrm>
          <a:off x="10515600"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19050</xdr:rowOff>
    </xdr:from>
    <xdr:to>
      <xdr:col>50</xdr:col>
      <xdr:colOff>165100</xdr:colOff>
      <xdr:row>86</xdr:row>
      <xdr:rowOff>120650</xdr:rowOff>
    </xdr:to>
    <xdr:sp macro="" textlink="">
      <xdr:nvSpPr>
        <xdr:cNvPr id="364" name="楕円 363">
          <a:extLst>
            <a:ext uri="{FF2B5EF4-FFF2-40B4-BE49-F238E27FC236}">
              <a16:creationId xmlns:a16="http://schemas.microsoft.com/office/drawing/2014/main" id="{8BE8F716-042F-4379-AE7F-51B62DE0A9C9}"/>
            </a:ext>
          </a:extLst>
        </xdr:cNvPr>
        <xdr:cNvSpPr/>
      </xdr:nvSpPr>
      <xdr:spPr>
        <a:xfrm>
          <a:off x="95885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69850</xdr:rowOff>
    </xdr:from>
    <xdr:to>
      <xdr:col>55</xdr:col>
      <xdr:colOff>0</xdr:colOff>
      <xdr:row>86</xdr:row>
      <xdr:rowOff>69850</xdr:rowOff>
    </xdr:to>
    <xdr:cxnSp macro="">
      <xdr:nvCxnSpPr>
        <xdr:cNvPr id="365" name="直線コネクタ 364">
          <a:extLst>
            <a:ext uri="{FF2B5EF4-FFF2-40B4-BE49-F238E27FC236}">
              <a16:creationId xmlns:a16="http://schemas.microsoft.com/office/drawing/2014/main" id="{CC2DB669-FBB3-4DE2-B7C6-8F235BE32F37}"/>
            </a:ext>
          </a:extLst>
        </xdr:cNvPr>
        <xdr:cNvCxnSpPr/>
      </xdr:nvCxnSpPr>
      <xdr:spPr>
        <a:xfrm>
          <a:off x="9639300" y="14814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20320</xdr:rowOff>
    </xdr:from>
    <xdr:to>
      <xdr:col>46</xdr:col>
      <xdr:colOff>38100</xdr:colOff>
      <xdr:row>86</xdr:row>
      <xdr:rowOff>121920</xdr:rowOff>
    </xdr:to>
    <xdr:sp macro="" textlink="">
      <xdr:nvSpPr>
        <xdr:cNvPr id="366" name="楕円 365">
          <a:extLst>
            <a:ext uri="{FF2B5EF4-FFF2-40B4-BE49-F238E27FC236}">
              <a16:creationId xmlns:a16="http://schemas.microsoft.com/office/drawing/2014/main" id="{AB67FF1C-D645-4B33-8768-695682B0D677}"/>
            </a:ext>
          </a:extLst>
        </xdr:cNvPr>
        <xdr:cNvSpPr/>
      </xdr:nvSpPr>
      <xdr:spPr>
        <a:xfrm>
          <a:off x="8699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69850</xdr:rowOff>
    </xdr:from>
    <xdr:to>
      <xdr:col>50</xdr:col>
      <xdr:colOff>114300</xdr:colOff>
      <xdr:row>86</xdr:row>
      <xdr:rowOff>71120</xdr:rowOff>
    </xdr:to>
    <xdr:cxnSp macro="">
      <xdr:nvCxnSpPr>
        <xdr:cNvPr id="367" name="直線コネクタ 366">
          <a:extLst>
            <a:ext uri="{FF2B5EF4-FFF2-40B4-BE49-F238E27FC236}">
              <a16:creationId xmlns:a16="http://schemas.microsoft.com/office/drawing/2014/main" id="{405082BB-548F-4651-9570-FCCE7B6D3E9A}"/>
            </a:ext>
          </a:extLst>
        </xdr:cNvPr>
        <xdr:cNvCxnSpPr/>
      </xdr:nvCxnSpPr>
      <xdr:spPr>
        <a:xfrm flipV="1">
          <a:off x="8750300" y="148145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52070</xdr:rowOff>
    </xdr:from>
    <xdr:to>
      <xdr:col>41</xdr:col>
      <xdr:colOff>101600</xdr:colOff>
      <xdr:row>86</xdr:row>
      <xdr:rowOff>153670</xdr:rowOff>
    </xdr:to>
    <xdr:sp macro="" textlink="">
      <xdr:nvSpPr>
        <xdr:cNvPr id="368" name="楕円 367">
          <a:extLst>
            <a:ext uri="{FF2B5EF4-FFF2-40B4-BE49-F238E27FC236}">
              <a16:creationId xmlns:a16="http://schemas.microsoft.com/office/drawing/2014/main" id="{19D3ABE1-C3DB-4BA0-9D42-473D88E12709}"/>
            </a:ext>
          </a:extLst>
        </xdr:cNvPr>
        <xdr:cNvSpPr/>
      </xdr:nvSpPr>
      <xdr:spPr>
        <a:xfrm>
          <a:off x="7810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71120</xdr:rowOff>
    </xdr:from>
    <xdr:to>
      <xdr:col>45</xdr:col>
      <xdr:colOff>177800</xdr:colOff>
      <xdr:row>86</xdr:row>
      <xdr:rowOff>102870</xdr:rowOff>
    </xdr:to>
    <xdr:cxnSp macro="">
      <xdr:nvCxnSpPr>
        <xdr:cNvPr id="369" name="直線コネクタ 368">
          <a:extLst>
            <a:ext uri="{FF2B5EF4-FFF2-40B4-BE49-F238E27FC236}">
              <a16:creationId xmlns:a16="http://schemas.microsoft.com/office/drawing/2014/main" id="{67B5D439-A673-435E-A5E3-46C2767489C4}"/>
            </a:ext>
          </a:extLst>
        </xdr:cNvPr>
        <xdr:cNvCxnSpPr/>
      </xdr:nvCxnSpPr>
      <xdr:spPr>
        <a:xfrm flipV="1">
          <a:off x="7861300" y="1481582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52070</xdr:rowOff>
    </xdr:from>
    <xdr:to>
      <xdr:col>36</xdr:col>
      <xdr:colOff>165100</xdr:colOff>
      <xdr:row>86</xdr:row>
      <xdr:rowOff>153670</xdr:rowOff>
    </xdr:to>
    <xdr:sp macro="" textlink="">
      <xdr:nvSpPr>
        <xdr:cNvPr id="370" name="楕円 369">
          <a:extLst>
            <a:ext uri="{FF2B5EF4-FFF2-40B4-BE49-F238E27FC236}">
              <a16:creationId xmlns:a16="http://schemas.microsoft.com/office/drawing/2014/main" id="{78E08255-BF9B-44E4-8473-E9AB628A2152}"/>
            </a:ext>
          </a:extLst>
        </xdr:cNvPr>
        <xdr:cNvSpPr/>
      </xdr:nvSpPr>
      <xdr:spPr>
        <a:xfrm>
          <a:off x="6921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102870</xdr:rowOff>
    </xdr:from>
    <xdr:to>
      <xdr:col>41</xdr:col>
      <xdr:colOff>50800</xdr:colOff>
      <xdr:row>86</xdr:row>
      <xdr:rowOff>102870</xdr:rowOff>
    </xdr:to>
    <xdr:cxnSp macro="">
      <xdr:nvCxnSpPr>
        <xdr:cNvPr id="371" name="直線コネクタ 370">
          <a:extLst>
            <a:ext uri="{FF2B5EF4-FFF2-40B4-BE49-F238E27FC236}">
              <a16:creationId xmlns:a16="http://schemas.microsoft.com/office/drawing/2014/main" id="{8AF9232B-E4BA-4839-86E5-27D862D74D27}"/>
            </a:ext>
          </a:extLst>
        </xdr:cNvPr>
        <xdr:cNvCxnSpPr/>
      </xdr:nvCxnSpPr>
      <xdr:spPr>
        <a:xfrm>
          <a:off x="6972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6D7F59DB-062A-4663-99B6-FE874DC77CC1}"/>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A5D85487-CC98-44BE-8011-B74CC9467FB6}"/>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093A4CBD-AE8B-4D9B-A9B6-964BAAB44537}"/>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58ECED30-7873-4072-8795-34D76FD768F7}"/>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111777</xdr:rowOff>
    </xdr:from>
    <xdr:ext cx="469744" cy="259045"/>
    <xdr:sp macro="" textlink="">
      <xdr:nvSpPr>
        <xdr:cNvPr id="376" name="n_1mainValue【福祉施設】&#10;一人当たり面積">
          <a:extLst>
            <a:ext uri="{FF2B5EF4-FFF2-40B4-BE49-F238E27FC236}">
              <a16:creationId xmlns:a16="http://schemas.microsoft.com/office/drawing/2014/main" id="{E2609F63-46A9-4AA7-8BCE-D86AD8491ECC}"/>
            </a:ext>
          </a:extLst>
        </xdr:cNvPr>
        <xdr:cNvSpPr txBox="1"/>
      </xdr:nvSpPr>
      <xdr:spPr>
        <a:xfrm>
          <a:off x="9391727"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113047</xdr:rowOff>
    </xdr:from>
    <xdr:ext cx="469744" cy="259045"/>
    <xdr:sp macro="" textlink="">
      <xdr:nvSpPr>
        <xdr:cNvPr id="377" name="n_2mainValue【福祉施設】&#10;一人当たり面積">
          <a:extLst>
            <a:ext uri="{FF2B5EF4-FFF2-40B4-BE49-F238E27FC236}">
              <a16:creationId xmlns:a16="http://schemas.microsoft.com/office/drawing/2014/main" id="{44A24E3D-2E29-47C1-8C2F-E04FF1EB53FA}"/>
            </a:ext>
          </a:extLst>
        </xdr:cNvPr>
        <xdr:cNvSpPr txBox="1"/>
      </xdr:nvSpPr>
      <xdr:spPr>
        <a:xfrm>
          <a:off x="85154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144797</xdr:rowOff>
    </xdr:from>
    <xdr:ext cx="469744" cy="259045"/>
    <xdr:sp macro="" textlink="">
      <xdr:nvSpPr>
        <xdr:cNvPr id="378" name="n_3mainValue【福祉施設】&#10;一人当たり面積">
          <a:extLst>
            <a:ext uri="{FF2B5EF4-FFF2-40B4-BE49-F238E27FC236}">
              <a16:creationId xmlns:a16="http://schemas.microsoft.com/office/drawing/2014/main" id="{D18B9183-6896-4EA3-B59A-FAB0F1ED1C84}"/>
            </a:ext>
          </a:extLst>
        </xdr:cNvPr>
        <xdr:cNvSpPr txBox="1"/>
      </xdr:nvSpPr>
      <xdr:spPr>
        <a:xfrm>
          <a:off x="7626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144797</xdr:rowOff>
    </xdr:from>
    <xdr:ext cx="469744" cy="259045"/>
    <xdr:sp macro="" textlink="">
      <xdr:nvSpPr>
        <xdr:cNvPr id="379" name="n_4mainValue【福祉施設】&#10;一人当たり面積">
          <a:extLst>
            <a:ext uri="{FF2B5EF4-FFF2-40B4-BE49-F238E27FC236}">
              <a16:creationId xmlns:a16="http://schemas.microsoft.com/office/drawing/2014/main" id="{A4B0EB23-8001-4D1C-A938-3FED4AC26929}"/>
            </a:ext>
          </a:extLst>
        </xdr:cNvPr>
        <xdr:cNvSpPr txBox="1"/>
      </xdr:nvSpPr>
      <xdr:spPr>
        <a:xfrm>
          <a:off x="6737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A373F587-338D-4C8B-9E13-CA2E65F545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CBF609AC-D938-4326-8E3D-4C64BC2BBD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2E03A85-836C-453D-8AC8-2062E79125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6F292B2-9DE7-4CB0-A953-791299C5548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98DBE94-FA66-4632-B4F8-14AD09FDFB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A9689EA-F9BD-4927-BD80-B6066C5206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BE7BE48-3A9F-406A-8B3A-F4F7633BE7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71F0643-6EF0-4EE7-97C5-E7E15FB8BD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F78CD541-F51B-4D2B-A8D7-B98BB72EC7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98AA9AFF-0C90-47B0-A24B-7DD7E9AA59E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8A80DF5-3BCB-457D-9FFA-BA96217845F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D5D3292E-17D5-4CA5-8478-EC3BAA673E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ADDFCEF-0293-4290-8CFE-5EC519FE20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93ECA014-0C9E-4FEA-8FE2-4B68CF0C31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8AC34A34-442C-415B-BC3A-C6607C85F5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91E722D1-E139-4C71-AB8B-52084F6B0B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815E144B-DCE3-491E-BA27-AF2B924E66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178EADB-FD04-459C-9D0B-6037F9916F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7F58A9FF-2150-4F9A-BCA9-92373EF2A6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8A7D6DB-7079-4CE2-AE6C-23B9B799EE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FB41CA49-3E61-4A6A-9656-8D5C0E44C9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B81E8B57-26EF-413B-8AE6-ED675263D2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2CFDA197-8D5F-4121-9079-E695FDE7AC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A7F2F0C1-E8F0-47A5-AB88-176DF6A442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7DF1F942-F7F7-4930-B5A9-4FDC10A012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DA6688D1-DABC-4B03-8132-F47B7EBE7D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1827735C-0F94-48C3-A126-2E8DD2C4EF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86C3BD48-6BF0-4ECF-859F-DD70A11A8DD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51442F9A-4FD5-49FD-BDDA-562140987DC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6A87FD8-51B8-49B8-A6A9-DDF8508CF82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C04D870-01E9-4AB9-B5E4-59B2E5142C3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FAE20CC2-87B9-4E23-AF12-0DC998F93C9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838A4E8F-1EA2-417F-9E41-7BB5397CF29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15DD648D-F7F8-47C3-B228-79E0D89E454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1ECAE1D-F657-4776-9337-FBEFEAF5B9F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DC825C38-D564-40FD-BCA2-D60A9ED9BAD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916CE5A7-B0A4-424E-88F7-5971DBB8B93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4115E00-E6C3-46B4-BB9C-8A47F72DF69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D111D5D2-36FE-4B9F-AA79-683C157BDB3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90788B81-A05C-4C4F-91E6-D68D365A70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889C2E0D-C4F2-4412-85E4-2F75CDEF22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BF58FB7D-E1FC-44A7-8C7D-2D2B299B2CC5}"/>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7F1DC98C-D757-411F-B4AA-3D41E2D638B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C5D878F5-8E8C-4AC1-944C-F6916A652DC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E29D99BF-89BA-4BA4-8E39-58BF3FD93818}"/>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a:extLst>
            <a:ext uri="{FF2B5EF4-FFF2-40B4-BE49-F238E27FC236}">
              <a16:creationId xmlns:a16="http://schemas.microsoft.com/office/drawing/2014/main" id="{C7F2C9FD-E586-4A53-A24A-56A5150B924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EE95B538-33C4-4176-9F4E-6BF364DECDD0}"/>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a:extLst>
            <a:ext uri="{FF2B5EF4-FFF2-40B4-BE49-F238E27FC236}">
              <a16:creationId xmlns:a16="http://schemas.microsoft.com/office/drawing/2014/main" id="{DBEF504E-2A82-44BF-93CF-1385975EAB92}"/>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6108DF85-6914-4286-A468-10C044E148C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a:extLst>
            <a:ext uri="{FF2B5EF4-FFF2-40B4-BE49-F238E27FC236}">
              <a16:creationId xmlns:a16="http://schemas.microsoft.com/office/drawing/2014/main" id="{F04FE409-2BE4-40F9-BC8E-60F767A91D14}"/>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a:extLst>
            <a:ext uri="{FF2B5EF4-FFF2-40B4-BE49-F238E27FC236}">
              <a16:creationId xmlns:a16="http://schemas.microsoft.com/office/drawing/2014/main" id="{AD779B83-2059-4F62-8DC6-15D495C919A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a:extLst>
            <a:ext uri="{FF2B5EF4-FFF2-40B4-BE49-F238E27FC236}">
              <a16:creationId xmlns:a16="http://schemas.microsoft.com/office/drawing/2014/main" id="{D8639FAF-31FC-4F84-85D9-667AC7CEE3E5}"/>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853054B-4872-4115-82BD-65601C193F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5DFD51E-F3CC-40B1-8D5F-D231DD25C5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560CA6A-412C-4F4A-9B3C-A39A61D4A77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C1DB291-C251-4693-8954-1E303774B6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CF95CFC-F0CF-4445-8317-C7C62994BA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102144</xdr:rowOff>
    </xdr:from>
    <xdr:to>
      <xdr:col>85</xdr:col>
      <xdr:colOff>177800</xdr:colOff>
      <xdr:row>41</xdr:row>
      <xdr:rowOff>32294</xdr:rowOff>
    </xdr:to>
    <xdr:sp macro="" textlink="">
      <xdr:nvSpPr>
        <xdr:cNvPr id="437" name="楕円 436">
          <a:extLst>
            <a:ext uri="{FF2B5EF4-FFF2-40B4-BE49-F238E27FC236}">
              <a16:creationId xmlns:a16="http://schemas.microsoft.com/office/drawing/2014/main" id="{5635F6C2-8BAF-4599-87BC-69E9CB397E85}"/>
            </a:ext>
          </a:extLst>
        </xdr:cNvPr>
        <xdr:cNvSpPr/>
      </xdr:nvSpPr>
      <xdr:spPr>
        <a:xfrm>
          <a:off x="162687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80571</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A207BF82-EA1F-478F-8EE2-FA510EAFB90E}"/>
            </a:ext>
          </a:extLst>
        </xdr:cNvPr>
        <xdr:cNvSpPr txBox="1"/>
      </xdr:nvSpPr>
      <xdr:spPr>
        <a:xfrm>
          <a:off x="16357600"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80917</xdr:rowOff>
    </xdr:from>
    <xdr:to>
      <xdr:col>81</xdr:col>
      <xdr:colOff>101600</xdr:colOff>
      <xdr:row>41</xdr:row>
      <xdr:rowOff>11067</xdr:rowOff>
    </xdr:to>
    <xdr:sp macro="" textlink="">
      <xdr:nvSpPr>
        <xdr:cNvPr id="439" name="楕円 438">
          <a:extLst>
            <a:ext uri="{FF2B5EF4-FFF2-40B4-BE49-F238E27FC236}">
              <a16:creationId xmlns:a16="http://schemas.microsoft.com/office/drawing/2014/main" id="{062E7F6F-0C5E-4A75-B060-77479BB8A66B}"/>
            </a:ext>
          </a:extLst>
        </xdr:cNvPr>
        <xdr:cNvSpPr/>
      </xdr:nvSpPr>
      <xdr:spPr>
        <a:xfrm>
          <a:off x="15430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131717</xdr:rowOff>
    </xdr:from>
    <xdr:to>
      <xdr:col>85</xdr:col>
      <xdr:colOff>127000</xdr:colOff>
      <xdr:row>40</xdr:row>
      <xdr:rowOff>152944</xdr:rowOff>
    </xdr:to>
    <xdr:cxnSp macro="">
      <xdr:nvCxnSpPr>
        <xdr:cNvPr id="440" name="直線コネクタ 439">
          <a:extLst>
            <a:ext uri="{FF2B5EF4-FFF2-40B4-BE49-F238E27FC236}">
              <a16:creationId xmlns:a16="http://schemas.microsoft.com/office/drawing/2014/main" id="{6EB2D8E1-FADD-474F-8690-063BB7D742E1}"/>
            </a:ext>
          </a:extLst>
        </xdr:cNvPr>
        <xdr:cNvCxnSpPr/>
      </xdr:nvCxnSpPr>
      <xdr:spPr>
        <a:xfrm>
          <a:off x="15481300" y="698971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36830</xdr:rowOff>
    </xdr:from>
    <xdr:to>
      <xdr:col>76</xdr:col>
      <xdr:colOff>165100</xdr:colOff>
      <xdr:row>40</xdr:row>
      <xdr:rowOff>138430</xdr:rowOff>
    </xdr:to>
    <xdr:sp macro="" textlink="">
      <xdr:nvSpPr>
        <xdr:cNvPr id="441" name="楕円 440">
          <a:extLst>
            <a:ext uri="{FF2B5EF4-FFF2-40B4-BE49-F238E27FC236}">
              <a16:creationId xmlns:a16="http://schemas.microsoft.com/office/drawing/2014/main" id="{007F7686-9AA9-4C35-ACD8-CA6A84365BD9}"/>
            </a:ext>
          </a:extLst>
        </xdr:cNvPr>
        <xdr:cNvSpPr/>
      </xdr:nvSpPr>
      <xdr:spPr>
        <a:xfrm>
          <a:off x="14541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40</xdr:row>
      <xdr:rowOff>131717</xdr:rowOff>
    </xdr:to>
    <xdr:cxnSp macro="">
      <xdr:nvCxnSpPr>
        <xdr:cNvPr id="442" name="直線コネクタ 441">
          <a:extLst>
            <a:ext uri="{FF2B5EF4-FFF2-40B4-BE49-F238E27FC236}">
              <a16:creationId xmlns:a16="http://schemas.microsoft.com/office/drawing/2014/main" id="{76E302AF-18ED-4EAE-9171-C2D153084F12}"/>
            </a:ext>
          </a:extLst>
        </xdr:cNvPr>
        <xdr:cNvCxnSpPr/>
      </xdr:nvCxnSpPr>
      <xdr:spPr>
        <a:xfrm>
          <a:off x="14592300" y="69456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69487</xdr:rowOff>
    </xdr:from>
    <xdr:to>
      <xdr:col>72</xdr:col>
      <xdr:colOff>38100</xdr:colOff>
      <xdr:row>40</xdr:row>
      <xdr:rowOff>171087</xdr:rowOff>
    </xdr:to>
    <xdr:sp macro="" textlink="">
      <xdr:nvSpPr>
        <xdr:cNvPr id="443" name="楕円 442">
          <a:extLst>
            <a:ext uri="{FF2B5EF4-FFF2-40B4-BE49-F238E27FC236}">
              <a16:creationId xmlns:a16="http://schemas.microsoft.com/office/drawing/2014/main" id="{3ECCFB38-B911-46A0-98CC-449807F50689}"/>
            </a:ext>
          </a:extLst>
        </xdr:cNvPr>
        <xdr:cNvSpPr/>
      </xdr:nvSpPr>
      <xdr:spPr>
        <a:xfrm>
          <a:off x="13652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87630</xdr:rowOff>
    </xdr:from>
    <xdr:to>
      <xdr:col>76</xdr:col>
      <xdr:colOff>114300</xdr:colOff>
      <xdr:row>40</xdr:row>
      <xdr:rowOff>120287</xdr:rowOff>
    </xdr:to>
    <xdr:cxnSp macro="">
      <xdr:nvCxnSpPr>
        <xdr:cNvPr id="444" name="直線コネクタ 443">
          <a:extLst>
            <a:ext uri="{FF2B5EF4-FFF2-40B4-BE49-F238E27FC236}">
              <a16:creationId xmlns:a16="http://schemas.microsoft.com/office/drawing/2014/main" id="{6F92D26F-972B-4FDE-9D49-2289A1277BD5}"/>
            </a:ext>
          </a:extLst>
        </xdr:cNvPr>
        <xdr:cNvCxnSpPr/>
      </xdr:nvCxnSpPr>
      <xdr:spPr>
        <a:xfrm flipV="1">
          <a:off x="13703300" y="69456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35197</xdr:rowOff>
    </xdr:from>
    <xdr:to>
      <xdr:col>67</xdr:col>
      <xdr:colOff>101600</xdr:colOff>
      <xdr:row>40</xdr:row>
      <xdr:rowOff>136797</xdr:rowOff>
    </xdr:to>
    <xdr:sp macro="" textlink="">
      <xdr:nvSpPr>
        <xdr:cNvPr id="445" name="楕円 444">
          <a:extLst>
            <a:ext uri="{FF2B5EF4-FFF2-40B4-BE49-F238E27FC236}">
              <a16:creationId xmlns:a16="http://schemas.microsoft.com/office/drawing/2014/main" id="{3152D284-773B-4CFC-9DFB-C41662F7D165}"/>
            </a:ext>
          </a:extLst>
        </xdr:cNvPr>
        <xdr:cNvSpPr/>
      </xdr:nvSpPr>
      <xdr:spPr>
        <a:xfrm>
          <a:off x="1276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85997</xdr:rowOff>
    </xdr:from>
    <xdr:to>
      <xdr:col>71</xdr:col>
      <xdr:colOff>177800</xdr:colOff>
      <xdr:row>40</xdr:row>
      <xdr:rowOff>120287</xdr:rowOff>
    </xdr:to>
    <xdr:cxnSp macro="">
      <xdr:nvCxnSpPr>
        <xdr:cNvPr id="446" name="直線コネクタ 445">
          <a:extLst>
            <a:ext uri="{FF2B5EF4-FFF2-40B4-BE49-F238E27FC236}">
              <a16:creationId xmlns:a16="http://schemas.microsoft.com/office/drawing/2014/main" id="{D64E7BDD-7A04-4BFD-BB59-CF09B2D63BE1}"/>
            </a:ext>
          </a:extLst>
        </xdr:cNvPr>
        <xdr:cNvCxnSpPr/>
      </xdr:nvCxnSpPr>
      <xdr:spPr>
        <a:xfrm>
          <a:off x="12814300" y="69439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69E91213-2CB7-4B95-8582-CB4F0E7916B5}"/>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27E783F-7B5B-4D5B-869E-AB3FF42C9E4B}"/>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9D763C48-2FFB-4A1F-9EA2-E55EC3867E76}"/>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7460307A-8D4E-4882-A583-DA969EC352B5}"/>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2194</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E545E4EB-CA3A-4FF1-BB95-E1F4867EA70E}"/>
            </a:ext>
          </a:extLst>
        </xdr:cNvPr>
        <xdr:cNvSpPr txBox="1"/>
      </xdr:nvSpPr>
      <xdr:spPr>
        <a:xfrm>
          <a:off x="152660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129557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6B0094EC-06A3-4631-A396-8207FEF5BBB9}"/>
            </a:ext>
          </a:extLst>
        </xdr:cNvPr>
        <xdr:cNvSpPr txBox="1"/>
      </xdr:nvSpPr>
      <xdr:spPr>
        <a:xfrm>
          <a:off x="14389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162214</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1A0F816B-E95E-42DC-A19C-999BD4999C03}"/>
            </a:ext>
          </a:extLst>
        </xdr:cNvPr>
        <xdr:cNvSpPr txBox="1"/>
      </xdr:nvSpPr>
      <xdr:spPr>
        <a:xfrm>
          <a:off x="13500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127924</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A64035AA-B750-4EFC-A3D5-9126F8A59594}"/>
            </a:ext>
          </a:extLst>
        </xdr:cNvPr>
        <xdr:cNvSpPr txBox="1"/>
      </xdr:nvSpPr>
      <xdr:spPr>
        <a:xfrm>
          <a:off x="12611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D7E8DBB7-1217-4C57-B5D3-A96287E282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9C00A44-26C1-4546-8323-0B54FDB8F8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604C779-C197-40C6-B755-BFBFC4AD0C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A89BC978-E841-4553-8EA4-3906B645DF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1E038D0-9814-4845-8DFC-30FABF937B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9560C056-2D99-45F4-9F1B-F7A4A2FA12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7915EB31-2033-4AF4-BF7E-152EACA8E8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DE22584-17FB-4F55-9687-BBFE32DDB4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7BD7DEF-6D79-41C1-8CAA-3B09BC6A87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9E8CED2-9844-4DAD-B5BD-B42801366B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1E729BEC-5B80-42C8-BB9F-12CC380C17F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AA5531BD-8254-4B4D-8541-748439DEBB4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9EBFB691-E74F-428E-939B-4A31C281D48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D2B5695E-8C73-4DBC-A224-4F4F81B46A9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92B15B69-B351-411D-B83B-40D1C98FFB7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9FF0D862-0641-4C3A-A0F6-26DA0AB25E2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FF066A73-55D9-482B-99C6-2DB5322CF4D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2D9C38D8-0365-4372-B850-86A1817F654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3ADEA75-66BF-4B9B-B2B1-D062F3B44F2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8A85CE7F-33B0-4C56-A702-DD9679EAA85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EE7531AA-55B3-43AD-80F8-35CFC8EBE26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a:extLst>
            <a:ext uri="{FF2B5EF4-FFF2-40B4-BE49-F238E27FC236}">
              <a16:creationId xmlns:a16="http://schemas.microsoft.com/office/drawing/2014/main" id="{C585E995-AB0F-4AC1-98D3-385D6A4B1CD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AFEF6EEF-E03F-422A-87C5-7C1B656157F8}"/>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a:extLst>
            <a:ext uri="{FF2B5EF4-FFF2-40B4-BE49-F238E27FC236}">
              <a16:creationId xmlns:a16="http://schemas.microsoft.com/office/drawing/2014/main" id="{8216CF84-C840-4CFE-8A48-E354D80A8BED}"/>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8B47125C-F4E5-4389-A836-AB677A3F68F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a:extLst>
            <a:ext uri="{FF2B5EF4-FFF2-40B4-BE49-F238E27FC236}">
              <a16:creationId xmlns:a16="http://schemas.microsoft.com/office/drawing/2014/main" id="{A57FF66D-26C9-44D0-8821-992FC3AD41A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B7A7C88A-5282-4A7B-8C98-20FEE872CCD5}"/>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a:extLst>
            <a:ext uri="{FF2B5EF4-FFF2-40B4-BE49-F238E27FC236}">
              <a16:creationId xmlns:a16="http://schemas.microsoft.com/office/drawing/2014/main" id="{4E906449-5078-4B20-932C-3BAAF97B6169}"/>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a:extLst>
            <a:ext uri="{FF2B5EF4-FFF2-40B4-BE49-F238E27FC236}">
              <a16:creationId xmlns:a16="http://schemas.microsoft.com/office/drawing/2014/main" id="{B41D266A-CEE2-4DCA-81B8-7CCDE61A4CB5}"/>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a:extLst>
            <a:ext uri="{FF2B5EF4-FFF2-40B4-BE49-F238E27FC236}">
              <a16:creationId xmlns:a16="http://schemas.microsoft.com/office/drawing/2014/main" id="{42063F80-7B05-4E5B-80FE-62E407E05639}"/>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a:extLst>
            <a:ext uri="{FF2B5EF4-FFF2-40B4-BE49-F238E27FC236}">
              <a16:creationId xmlns:a16="http://schemas.microsoft.com/office/drawing/2014/main" id="{4ED3FC0B-C1AE-4418-8AC6-F52E59CFE2C2}"/>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a:extLst>
            <a:ext uri="{FF2B5EF4-FFF2-40B4-BE49-F238E27FC236}">
              <a16:creationId xmlns:a16="http://schemas.microsoft.com/office/drawing/2014/main" id="{EDA81673-BF18-4B8E-914E-377E04865404}"/>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4E7EF9D-B764-4480-ADD6-6F1DCBF0F3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00B17A3-BA8F-4969-B18C-D414473D097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5D55DE9-815B-45E7-BE0C-AFD6875771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52A1E6A-74B4-44F8-9704-91E9B64698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E3F6212-E5B6-42EF-8320-1BD1CFB94C2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68409</xdr:rowOff>
    </xdr:from>
    <xdr:to>
      <xdr:col>116</xdr:col>
      <xdr:colOff>114300</xdr:colOff>
      <xdr:row>40</xdr:row>
      <xdr:rowOff>170009</xdr:rowOff>
    </xdr:to>
    <xdr:sp macro="" textlink="">
      <xdr:nvSpPr>
        <xdr:cNvPr id="492" name="楕円 491">
          <a:extLst>
            <a:ext uri="{FF2B5EF4-FFF2-40B4-BE49-F238E27FC236}">
              <a16:creationId xmlns:a16="http://schemas.microsoft.com/office/drawing/2014/main" id="{3F45779D-8C6F-4AE8-A978-A531F5453EF0}"/>
            </a:ext>
          </a:extLst>
        </xdr:cNvPr>
        <xdr:cNvSpPr/>
      </xdr:nvSpPr>
      <xdr:spPr>
        <a:xfrm>
          <a:off x="22110700" y="69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46836</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883B9438-FC89-4ED5-A8F9-00EF3BCFD9E4}"/>
            </a:ext>
          </a:extLst>
        </xdr:cNvPr>
        <xdr:cNvSpPr txBox="1"/>
      </xdr:nvSpPr>
      <xdr:spPr>
        <a:xfrm>
          <a:off x="22199600" y="69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72523</xdr:rowOff>
    </xdr:from>
    <xdr:to>
      <xdr:col>112</xdr:col>
      <xdr:colOff>38100</xdr:colOff>
      <xdr:row>41</xdr:row>
      <xdr:rowOff>2673</xdr:rowOff>
    </xdr:to>
    <xdr:sp macro="" textlink="">
      <xdr:nvSpPr>
        <xdr:cNvPr id="494" name="楕円 493">
          <a:extLst>
            <a:ext uri="{FF2B5EF4-FFF2-40B4-BE49-F238E27FC236}">
              <a16:creationId xmlns:a16="http://schemas.microsoft.com/office/drawing/2014/main" id="{B938DA70-EC90-49FE-AAFF-77B928846866}"/>
            </a:ext>
          </a:extLst>
        </xdr:cNvPr>
        <xdr:cNvSpPr/>
      </xdr:nvSpPr>
      <xdr:spPr>
        <a:xfrm>
          <a:off x="21272500" y="69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119209</xdr:rowOff>
    </xdr:from>
    <xdr:to>
      <xdr:col>116</xdr:col>
      <xdr:colOff>63500</xdr:colOff>
      <xdr:row>40</xdr:row>
      <xdr:rowOff>123323</xdr:rowOff>
    </xdr:to>
    <xdr:cxnSp macro="">
      <xdr:nvCxnSpPr>
        <xdr:cNvPr id="495" name="直線コネクタ 494">
          <a:extLst>
            <a:ext uri="{FF2B5EF4-FFF2-40B4-BE49-F238E27FC236}">
              <a16:creationId xmlns:a16="http://schemas.microsoft.com/office/drawing/2014/main" id="{552E19A6-633D-4BF2-A3F4-98B9155DA018}"/>
            </a:ext>
          </a:extLst>
        </xdr:cNvPr>
        <xdr:cNvCxnSpPr/>
      </xdr:nvCxnSpPr>
      <xdr:spPr>
        <a:xfrm flipV="1">
          <a:off x="21323300" y="6977209"/>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73585</xdr:rowOff>
    </xdr:from>
    <xdr:to>
      <xdr:col>107</xdr:col>
      <xdr:colOff>101600</xdr:colOff>
      <xdr:row>41</xdr:row>
      <xdr:rowOff>3735</xdr:rowOff>
    </xdr:to>
    <xdr:sp macro="" textlink="">
      <xdr:nvSpPr>
        <xdr:cNvPr id="496" name="楕円 495">
          <a:extLst>
            <a:ext uri="{FF2B5EF4-FFF2-40B4-BE49-F238E27FC236}">
              <a16:creationId xmlns:a16="http://schemas.microsoft.com/office/drawing/2014/main" id="{D18E5A61-0565-4E10-8825-BF850C4991AA}"/>
            </a:ext>
          </a:extLst>
        </xdr:cNvPr>
        <xdr:cNvSpPr/>
      </xdr:nvSpPr>
      <xdr:spPr>
        <a:xfrm>
          <a:off x="20383500" y="69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123323</xdr:rowOff>
    </xdr:from>
    <xdr:to>
      <xdr:col>111</xdr:col>
      <xdr:colOff>177800</xdr:colOff>
      <xdr:row>40</xdr:row>
      <xdr:rowOff>124385</xdr:rowOff>
    </xdr:to>
    <xdr:cxnSp macro="">
      <xdr:nvCxnSpPr>
        <xdr:cNvPr id="497" name="直線コネクタ 496">
          <a:extLst>
            <a:ext uri="{FF2B5EF4-FFF2-40B4-BE49-F238E27FC236}">
              <a16:creationId xmlns:a16="http://schemas.microsoft.com/office/drawing/2014/main" id="{D9A0BB8D-23B5-46EA-B7D6-C1268BF26802}"/>
            </a:ext>
          </a:extLst>
        </xdr:cNvPr>
        <xdr:cNvCxnSpPr/>
      </xdr:nvCxnSpPr>
      <xdr:spPr>
        <a:xfrm flipV="1">
          <a:off x="20434300" y="698132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130597</xdr:rowOff>
    </xdr:from>
    <xdr:to>
      <xdr:col>102</xdr:col>
      <xdr:colOff>165100</xdr:colOff>
      <xdr:row>40</xdr:row>
      <xdr:rowOff>60747</xdr:rowOff>
    </xdr:to>
    <xdr:sp macro="" textlink="">
      <xdr:nvSpPr>
        <xdr:cNvPr id="498" name="楕円 497">
          <a:extLst>
            <a:ext uri="{FF2B5EF4-FFF2-40B4-BE49-F238E27FC236}">
              <a16:creationId xmlns:a16="http://schemas.microsoft.com/office/drawing/2014/main" id="{2B531332-89F6-4023-A85D-C5B9F15C36AE}"/>
            </a:ext>
          </a:extLst>
        </xdr:cNvPr>
        <xdr:cNvSpPr/>
      </xdr:nvSpPr>
      <xdr:spPr>
        <a:xfrm>
          <a:off x="19494500" y="68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9947</xdr:rowOff>
    </xdr:from>
    <xdr:to>
      <xdr:col>107</xdr:col>
      <xdr:colOff>50800</xdr:colOff>
      <xdr:row>40</xdr:row>
      <xdr:rowOff>124385</xdr:rowOff>
    </xdr:to>
    <xdr:cxnSp macro="">
      <xdr:nvCxnSpPr>
        <xdr:cNvPr id="499" name="直線コネクタ 498">
          <a:extLst>
            <a:ext uri="{FF2B5EF4-FFF2-40B4-BE49-F238E27FC236}">
              <a16:creationId xmlns:a16="http://schemas.microsoft.com/office/drawing/2014/main" id="{52ABB2F5-9440-494F-B8D0-154D572C5A8C}"/>
            </a:ext>
          </a:extLst>
        </xdr:cNvPr>
        <xdr:cNvCxnSpPr/>
      </xdr:nvCxnSpPr>
      <xdr:spPr>
        <a:xfrm>
          <a:off x="19545300" y="6867947"/>
          <a:ext cx="889000" cy="1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131985</xdr:rowOff>
    </xdr:from>
    <xdr:to>
      <xdr:col>98</xdr:col>
      <xdr:colOff>38100</xdr:colOff>
      <xdr:row>40</xdr:row>
      <xdr:rowOff>62135</xdr:rowOff>
    </xdr:to>
    <xdr:sp macro="" textlink="">
      <xdr:nvSpPr>
        <xdr:cNvPr id="500" name="楕円 499">
          <a:extLst>
            <a:ext uri="{FF2B5EF4-FFF2-40B4-BE49-F238E27FC236}">
              <a16:creationId xmlns:a16="http://schemas.microsoft.com/office/drawing/2014/main" id="{5900FA59-1DEF-4D0C-846F-602F30F62FD6}"/>
            </a:ext>
          </a:extLst>
        </xdr:cNvPr>
        <xdr:cNvSpPr/>
      </xdr:nvSpPr>
      <xdr:spPr>
        <a:xfrm>
          <a:off x="18605500" y="68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9947</xdr:rowOff>
    </xdr:from>
    <xdr:to>
      <xdr:col>102</xdr:col>
      <xdr:colOff>114300</xdr:colOff>
      <xdr:row>40</xdr:row>
      <xdr:rowOff>11335</xdr:rowOff>
    </xdr:to>
    <xdr:cxnSp macro="">
      <xdr:nvCxnSpPr>
        <xdr:cNvPr id="501" name="直線コネクタ 500">
          <a:extLst>
            <a:ext uri="{FF2B5EF4-FFF2-40B4-BE49-F238E27FC236}">
              <a16:creationId xmlns:a16="http://schemas.microsoft.com/office/drawing/2014/main" id="{6509D47E-75FC-48BC-A7B5-C1AEFC3960A4}"/>
            </a:ext>
          </a:extLst>
        </xdr:cNvPr>
        <xdr:cNvCxnSpPr/>
      </xdr:nvCxnSpPr>
      <xdr:spPr>
        <a:xfrm flipV="1">
          <a:off x="18656300" y="6867947"/>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5C46009F-2783-4F93-88B6-0785F46E978E}"/>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7FCCB83B-0045-4FA3-8D1E-1C37A00601BA}"/>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A8E5D51E-7C3D-4603-ADC2-E77052AD09BF}"/>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3B143E68-603C-44EB-8FAB-4B76E57CCF82}"/>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165250</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BE0DBD33-5647-4646-A688-BAB820F3E3DB}"/>
            </a:ext>
          </a:extLst>
        </xdr:cNvPr>
        <xdr:cNvSpPr txBox="1"/>
      </xdr:nvSpPr>
      <xdr:spPr>
        <a:xfrm>
          <a:off x="21043411" y="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166312</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59A76078-CB5E-4AD7-B2FA-8A79C957CC81}"/>
            </a:ext>
          </a:extLst>
        </xdr:cNvPr>
        <xdr:cNvSpPr txBox="1"/>
      </xdr:nvSpPr>
      <xdr:spPr>
        <a:xfrm>
          <a:off x="20167111" y="70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51874</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8F34C5C5-0F27-4611-BD75-474AE1CB2B4C}"/>
            </a:ext>
          </a:extLst>
        </xdr:cNvPr>
        <xdr:cNvSpPr txBox="1"/>
      </xdr:nvSpPr>
      <xdr:spPr>
        <a:xfrm>
          <a:off x="19245795" y="690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78662</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073C3D95-28DA-41BF-995A-136F648EFEFC}"/>
            </a:ext>
          </a:extLst>
        </xdr:cNvPr>
        <xdr:cNvSpPr txBox="1"/>
      </xdr:nvSpPr>
      <xdr:spPr>
        <a:xfrm>
          <a:off x="18356795" y="659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3CB782D-BA5E-4D7B-B65C-40A257455C7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BB4CD356-CC06-4B32-A85D-FCC60A4208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A17906F-FFE4-4834-81E0-2400CCE71E5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27FE9D34-FD38-47A6-92E6-0AC268C4F0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D8680BE2-E9F6-4B46-9669-C28F7739E4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507D3EBD-E9D6-48A1-963D-982B79D4F4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EA8312B2-7042-4E08-BB96-4DBBB51AD57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3E08FA46-BC5D-4A02-9207-C2F7E528CFE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1AF7B7BE-AB01-4503-86BE-1CE0AA36EA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51FA5F0D-9A9B-4A92-B2E9-812702BF63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7E759E5-EA37-475A-8E66-5B55E5BA35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4AD6E70A-CE64-4B35-A4A8-2E965C972A6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69FAA2F6-4635-49CB-A8F6-2A3E35F8E7C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5670990D-DF5B-4129-9E5B-FD76B8844F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3ADD1ADF-2303-467E-B5DD-143301D69E9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1B0C4089-9870-4A4D-BF1E-CB917DC0B9D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B2BA2CD7-7532-46FD-B4E7-37CE13D67DB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D8C1C586-CC4F-4629-8152-B6CFBEA31EA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8F0A5500-082D-459F-BE9F-1B261697AC7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23376BFF-3E49-4A5B-AD3D-C9D7D7FF38C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C01307EB-7FB9-413E-BEAF-C38C0B34F91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381D3E1E-0A4E-4EAA-9996-6B967F7B164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49903D77-12CD-4A7A-9C29-7BF22E5F30E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AC21630A-BF0C-4921-93CA-7F2685971F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7FD0A601-214E-483B-99A2-5DB07B91F1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80B18937-5129-410F-94F3-25F783C6FD1D}"/>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88CDE009-D677-429C-93B7-7A637786838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D8AF5CEA-7974-46A0-AF00-ADF0ED1CC1D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AF753014-33A3-4406-B3FF-0782DF85D758}"/>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a:extLst>
            <a:ext uri="{FF2B5EF4-FFF2-40B4-BE49-F238E27FC236}">
              <a16:creationId xmlns:a16="http://schemas.microsoft.com/office/drawing/2014/main" id="{52EFD4DA-A50A-418E-8A54-5D8F8A5E32AD}"/>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599D2D2-A7C1-4120-93C0-0F2B57A32E1B}"/>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a:extLst>
            <a:ext uri="{FF2B5EF4-FFF2-40B4-BE49-F238E27FC236}">
              <a16:creationId xmlns:a16="http://schemas.microsoft.com/office/drawing/2014/main" id="{FF038465-DD4A-47F2-8374-679BEA333959}"/>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a:extLst>
            <a:ext uri="{FF2B5EF4-FFF2-40B4-BE49-F238E27FC236}">
              <a16:creationId xmlns:a16="http://schemas.microsoft.com/office/drawing/2014/main" id="{48AEFF68-D027-421F-91F1-8CE5F7C4F1B6}"/>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a:extLst>
            <a:ext uri="{FF2B5EF4-FFF2-40B4-BE49-F238E27FC236}">
              <a16:creationId xmlns:a16="http://schemas.microsoft.com/office/drawing/2014/main" id="{D1B2A77B-A269-4710-9052-3EC0EB8EAD12}"/>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a:extLst>
            <a:ext uri="{FF2B5EF4-FFF2-40B4-BE49-F238E27FC236}">
              <a16:creationId xmlns:a16="http://schemas.microsoft.com/office/drawing/2014/main" id="{2F514FAC-724B-4171-AB7C-203A9DA039BC}"/>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a:extLst>
            <a:ext uri="{FF2B5EF4-FFF2-40B4-BE49-F238E27FC236}">
              <a16:creationId xmlns:a16="http://schemas.microsoft.com/office/drawing/2014/main" id="{952583B7-EA84-49B9-985F-60727E7A0E0C}"/>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794CCAE-D6CF-494D-8942-5DDBFBFE6D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322F494-2378-4DD7-9B07-86666F998F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9E2A08C-8A84-452D-8B7A-03A9A5A334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03E86C0-0A8F-4C68-8A49-ED0037F548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1760C06-B2B5-4C11-B61E-AE85619675B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551" name="楕円 550">
          <a:extLst>
            <a:ext uri="{FF2B5EF4-FFF2-40B4-BE49-F238E27FC236}">
              <a16:creationId xmlns:a16="http://schemas.microsoft.com/office/drawing/2014/main" id="{27F7BC1E-FC31-4336-BBCF-D34ED4EAA059}"/>
            </a:ext>
          </a:extLst>
        </xdr:cNvPr>
        <xdr:cNvSpPr/>
      </xdr:nvSpPr>
      <xdr:spPr>
        <a:xfrm>
          <a:off x="16268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76580</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6644E924-63B9-4E91-912B-0D6BB130DE73}"/>
            </a:ext>
          </a:extLst>
        </xdr:cNvPr>
        <xdr:cNvSpPr txBox="1"/>
      </xdr:nvSpPr>
      <xdr:spPr>
        <a:xfrm>
          <a:off x="16357600" y="1002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11249</xdr:rowOff>
    </xdr:from>
    <xdr:to>
      <xdr:col>81</xdr:col>
      <xdr:colOff>101600</xdr:colOff>
      <xdr:row>59</xdr:row>
      <xdr:rowOff>112849</xdr:rowOff>
    </xdr:to>
    <xdr:sp macro="" textlink="">
      <xdr:nvSpPr>
        <xdr:cNvPr id="553" name="楕円 552">
          <a:extLst>
            <a:ext uri="{FF2B5EF4-FFF2-40B4-BE49-F238E27FC236}">
              <a16:creationId xmlns:a16="http://schemas.microsoft.com/office/drawing/2014/main" id="{DF1491BD-1915-42AD-9484-8190D1DACD54}"/>
            </a:ext>
          </a:extLst>
        </xdr:cNvPr>
        <xdr:cNvSpPr/>
      </xdr:nvSpPr>
      <xdr:spPr>
        <a:xfrm>
          <a:off x="15430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62049</xdr:rowOff>
    </xdr:from>
    <xdr:to>
      <xdr:col>85</xdr:col>
      <xdr:colOff>127000</xdr:colOff>
      <xdr:row>59</xdr:row>
      <xdr:rowOff>104503</xdr:rowOff>
    </xdr:to>
    <xdr:cxnSp macro="">
      <xdr:nvCxnSpPr>
        <xdr:cNvPr id="554" name="直線コネクタ 553">
          <a:extLst>
            <a:ext uri="{FF2B5EF4-FFF2-40B4-BE49-F238E27FC236}">
              <a16:creationId xmlns:a16="http://schemas.microsoft.com/office/drawing/2014/main" id="{D9118E01-9E17-41C6-8FFC-95018119A954}"/>
            </a:ext>
          </a:extLst>
        </xdr:cNvPr>
        <xdr:cNvCxnSpPr/>
      </xdr:nvCxnSpPr>
      <xdr:spPr>
        <a:xfrm>
          <a:off x="15481300" y="1017759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138612</xdr:rowOff>
    </xdr:from>
    <xdr:to>
      <xdr:col>76</xdr:col>
      <xdr:colOff>165100</xdr:colOff>
      <xdr:row>59</xdr:row>
      <xdr:rowOff>68762</xdr:rowOff>
    </xdr:to>
    <xdr:sp macro="" textlink="">
      <xdr:nvSpPr>
        <xdr:cNvPr id="555" name="楕円 554">
          <a:extLst>
            <a:ext uri="{FF2B5EF4-FFF2-40B4-BE49-F238E27FC236}">
              <a16:creationId xmlns:a16="http://schemas.microsoft.com/office/drawing/2014/main" id="{B95D9B32-393C-4742-B5E8-C3D4E49C186F}"/>
            </a:ext>
          </a:extLst>
        </xdr:cNvPr>
        <xdr:cNvSpPr/>
      </xdr:nvSpPr>
      <xdr:spPr>
        <a:xfrm>
          <a:off x="14541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17962</xdr:rowOff>
    </xdr:from>
    <xdr:to>
      <xdr:col>81</xdr:col>
      <xdr:colOff>50800</xdr:colOff>
      <xdr:row>59</xdr:row>
      <xdr:rowOff>62049</xdr:rowOff>
    </xdr:to>
    <xdr:cxnSp macro="">
      <xdr:nvCxnSpPr>
        <xdr:cNvPr id="556" name="直線コネクタ 555">
          <a:extLst>
            <a:ext uri="{FF2B5EF4-FFF2-40B4-BE49-F238E27FC236}">
              <a16:creationId xmlns:a16="http://schemas.microsoft.com/office/drawing/2014/main" id="{5AADAA4F-C666-4FE6-8B19-27D8886B84C1}"/>
            </a:ext>
          </a:extLst>
        </xdr:cNvPr>
        <xdr:cNvCxnSpPr/>
      </xdr:nvCxnSpPr>
      <xdr:spPr>
        <a:xfrm>
          <a:off x="14592300" y="101335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151674</xdr:rowOff>
    </xdr:from>
    <xdr:to>
      <xdr:col>72</xdr:col>
      <xdr:colOff>38100</xdr:colOff>
      <xdr:row>59</xdr:row>
      <xdr:rowOff>81824</xdr:rowOff>
    </xdr:to>
    <xdr:sp macro="" textlink="">
      <xdr:nvSpPr>
        <xdr:cNvPr id="557" name="楕円 556">
          <a:extLst>
            <a:ext uri="{FF2B5EF4-FFF2-40B4-BE49-F238E27FC236}">
              <a16:creationId xmlns:a16="http://schemas.microsoft.com/office/drawing/2014/main" id="{337F4DB4-3C2A-4B56-86DB-78E5E9FB65BD}"/>
            </a:ext>
          </a:extLst>
        </xdr:cNvPr>
        <xdr:cNvSpPr/>
      </xdr:nvSpPr>
      <xdr:spPr>
        <a:xfrm>
          <a:off x="13652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17962</xdr:rowOff>
    </xdr:from>
    <xdr:to>
      <xdr:col>76</xdr:col>
      <xdr:colOff>114300</xdr:colOff>
      <xdr:row>59</xdr:row>
      <xdr:rowOff>31024</xdr:rowOff>
    </xdr:to>
    <xdr:cxnSp macro="">
      <xdr:nvCxnSpPr>
        <xdr:cNvPr id="558" name="直線コネクタ 557">
          <a:extLst>
            <a:ext uri="{FF2B5EF4-FFF2-40B4-BE49-F238E27FC236}">
              <a16:creationId xmlns:a16="http://schemas.microsoft.com/office/drawing/2014/main" id="{9F740217-705A-444C-8CBC-58FEE775C487}"/>
            </a:ext>
          </a:extLst>
        </xdr:cNvPr>
        <xdr:cNvCxnSpPr/>
      </xdr:nvCxnSpPr>
      <xdr:spPr>
        <a:xfrm flipV="1">
          <a:off x="13703300" y="101335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559" name="楕円 558">
          <a:extLst>
            <a:ext uri="{FF2B5EF4-FFF2-40B4-BE49-F238E27FC236}">
              <a16:creationId xmlns:a16="http://schemas.microsoft.com/office/drawing/2014/main" id="{F7F0DCC3-889F-490B-9DAC-4AEC34ACD87C}"/>
            </a:ext>
          </a:extLst>
        </xdr:cNvPr>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31024</xdr:rowOff>
    </xdr:to>
    <xdr:cxnSp macro="">
      <xdr:nvCxnSpPr>
        <xdr:cNvPr id="560" name="直線コネクタ 559">
          <a:extLst>
            <a:ext uri="{FF2B5EF4-FFF2-40B4-BE49-F238E27FC236}">
              <a16:creationId xmlns:a16="http://schemas.microsoft.com/office/drawing/2014/main" id="{71A455BD-05AC-4613-98F2-A835D5B72A18}"/>
            </a:ext>
          </a:extLst>
        </xdr:cNvPr>
        <xdr:cNvCxnSpPr/>
      </xdr:nvCxnSpPr>
      <xdr:spPr>
        <a:xfrm>
          <a:off x="12814300" y="101106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B658FEC2-416B-4A9B-8CF1-04AF759639FB}"/>
            </a:ext>
          </a:extLst>
        </xdr:cNvPr>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C3B6C5B7-E234-4F6D-A329-EEE227E5D88D}"/>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1B9AB1CE-A718-4A3B-97BF-A34219307AB3}"/>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40EE7DDD-AC35-40EF-8D46-BEC6772CFE42}"/>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129376</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9B246498-78AA-44D2-851C-5FA491E00EF4}"/>
            </a:ext>
          </a:extLst>
        </xdr:cNvPr>
        <xdr:cNvSpPr txBox="1"/>
      </xdr:nvSpPr>
      <xdr:spPr>
        <a:xfrm>
          <a:off x="15266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85289</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2DB44356-90D3-4FCF-A5F6-90E0FA559CCF}"/>
            </a:ext>
          </a:extLst>
        </xdr:cNvPr>
        <xdr:cNvSpPr txBox="1"/>
      </xdr:nvSpPr>
      <xdr:spPr>
        <a:xfrm>
          <a:off x="14389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98351</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5C8B95C3-4F26-492D-8EDA-50412BAB03CF}"/>
            </a:ext>
          </a:extLst>
        </xdr:cNvPr>
        <xdr:cNvSpPr txBox="1"/>
      </xdr:nvSpPr>
      <xdr:spPr>
        <a:xfrm>
          <a:off x="13500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1F72D125-5B87-4773-B6CE-C5E42884D78C}"/>
            </a:ext>
          </a:extLst>
        </xdr:cNvPr>
        <xdr:cNvSpPr txBox="1"/>
      </xdr:nvSpPr>
      <xdr:spPr>
        <a:xfrm>
          <a:off x="12611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94AA7CB-841C-435F-BC83-D0B8081383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037DAFA-73E1-4096-846A-82C2261330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CD7C739-8F96-4358-B0BC-B673AB032E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BE0F5C7-E7E0-47E9-92EF-088C3A5327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F2E9A4F6-7DE9-4B46-B527-66203104B3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4ED3165-938F-4F99-B552-3D89BC43E09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284CA39-CA11-4A24-B160-B471856B3C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26D1760-9039-4115-85E2-294D5A7005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C636F0D-B648-4B13-BF89-156CB3409A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CA6C9214-2548-4604-AD29-12DC4A5F1A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D8AB384A-FB13-446A-A12D-9F17DF70DBE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D83FA351-70A4-4FBE-8C1A-C98F6407F79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9A546BEA-8428-4C8B-A31B-70D8A8196CF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774D5888-6D1E-4EC2-99C2-5B352D98836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4BE38E44-6AF7-4370-8A03-5FEA2C80F8C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F6B58538-14D5-4376-8AD5-70FD82ED325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CFC6242C-4FF6-405D-8314-5F083A173C8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406A6BCE-C027-43F7-A05B-5A0BAC1D6B2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2E2E0FD2-525D-47B8-B127-CCB55947D41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BAA258DE-3A9C-4282-973D-6C0A795303A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E46ADEC3-BF7B-4633-B5CA-2C82412B6AB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7F427C7F-57C3-4F8B-B22A-E21FD00A8A5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9B1759A9-564F-41D6-8077-16A27C114B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a:extLst>
            <a:ext uri="{FF2B5EF4-FFF2-40B4-BE49-F238E27FC236}">
              <a16:creationId xmlns:a16="http://schemas.microsoft.com/office/drawing/2014/main" id="{C23B8B7A-EBB3-444B-B884-BCF5A338FE88}"/>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88CDF666-E3D6-40E4-91F8-764C849AE6FF}"/>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a:extLst>
            <a:ext uri="{FF2B5EF4-FFF2-40B4-BE49-F238E27FC236}">
              <a16:creationId xmlns:a16="http://schemas.microsoft.com/office/drawing/2014/main" id="{7DC961A6-0B0C-47A9-A44F-74B1914504BB}"/>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CFB74052-DFD5-49E2-819B-19DF2D91E4E4}"/>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a:extLst>
            <a:ext uri="{FF2B5EF4-FFF2-40B4-BE49-F238E27FC236}">
              <a16:creationId xmlns:a16="http://schemas.microsoft.com/office/drawing/2014/main" id="{E8DB9EEB-25B1-4CAC-BA03-E4D8C754DC04}"/>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C9735C68-0A87-46CC-B5A3-FEA26F0EA836}"/>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a:extLst>
            <a:ext uri="{FF2B5EF4-FFF2-40B4-BE49-F238E27FC236}">
              <a16:creationId xmlns:a16="http://schemas.microsoft.com/office/drawing/2014/main" id="{9871C6AA-FBAA-47E0-ADB2-ED0863C2BAA9}"/>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a:extLst>
            <a:ext uri="{FF2B5EF4-FFF2-40B4-BE49-F238E27FC236}">
              <a16:creationId xmlns:a16="http://schemas.microsoft.com/office/drawing/2014/main" id="{BCED2484-8457-4AA4-B6BD-3C0E0A52B23E}"/>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0" name="フローチャート: 判断 599">
          <a:extLst>
            <a:ext uri="{FF2B5EF4-FFF2-40B4-BE49-F238E27FC236}">
              <a16:creationId xmlns:a16="http://schemas.microsoft.com/office/drawing/2014/main" id="{BAB551DB-458E-49FC-A277-2A928196C2D6}"/>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1" name="フローチャート: 判断 600">
          <a:extLst>
            <a:ext uri="{FF2B5EF4-FFF2-40B4-BE49-F238E27FC236}">
              <a16:creationId xmlns:a16="http://schemas.microsoft.com/office/drawing/2014/main" id="{11984BF6-D815-4422-B85A-90E1FCD767A6}"/>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2" name="フローチャート: 判断 601">
          <a:extLst>
            <a:ext uri="{FF2B5EF4-FFF2-40B4-BE49-F238E27FC236}">
              <a16:creationId xmlns:a16="http://schemas.microsoft.com/office/drawing/2014/main" id="{859E2821-221C-4F39-899C-BFA3EE21A8FA}"/>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FA959A6-7B48-4CB5-901F-51173C8090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BF4224C-6795-4180-B148-0550D7A1A2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5041B40-DE2E-4D8D-AC3D-F24D96BFE7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5727C3A-62DF-4B30-9223-701B378618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C020D6A-0BF7-406A-815D-88747063DA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xdr:rowOff>
    </xdr:from>
    <xdr:to>
      <xdr:col>116</xdr:col>
      <xdr:colOff>114300</xdr:colOff>
      <xdr:row>61</xdr:row>
      <xdr:rowOff>115570</xdr:rowOff>
    </xdr:to>
    <xdr:sp macro="" textlink="">
      <xdr:nvSpPr>
        <xdr:cNvPr id="608" name="楕円 607">
          <a:extLst>
            <a:ext uri="{FF2B5EF4-FFF2-40B4-BE49-F238E27FC236}">
              <a16:creationId xmlns:a16="http://schemas.microsoft.com/office/drawing/2014/main" id="{3579496F-D6F1-4F45-A31E-AA06829AAE75}"/>
            </a:ext>
          </a:extLst>
        </xdr:cNvPr>
        <xdr:cNvSpPr/>
      </xdr:nvSpPr>
      <xdr:spPr>
        <a:xfrm>
          <a:off x="22110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36847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F6BBB7DD-4B52-4126-806D-FF93378C781C}"/>
            </a:ext>
          </a:extLst>
        </xdr:cNvPr>
        <xdr:cNvSpPr txBox="1"/>
      </xdr:nvSpPr>
      <xdr:spPr>
        <a:xfrm>
          <a:off x="22199600"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610" name="楕円 609">
          <a:extLst>
            <a:ext uri="{FF2B5EF4-FFF2-40B4-BE49-F238E27FC236}">
              <a16:creationId xmlns:a16="http://schemas.microsoft.com/office/drawing/2014/main" id="{0870C2BD-8DFD-44B2-9B54-CC8A807ECC20}"/>
            </a:ext>
          </a:extLst>
        </xdr:cNvPr>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64770</xdr:rowOff>
    </xdr:from>
    <xdr:to>
      <xdr:col>116</xdr:col>
      <xdr:colOff>63500</xdr:colOff>
      <xdr:row>61</xdr:row>
      <xdr:rowOff>68580</xdr:rowOff>
    </xdr:to>
    <xdr:cxnSp macro="">
      <xdr:nvCxnSpPr>
        <xdr:cNvPr id="611" name="直線コネクタ 610">
          <a:extLst>
            <a:ext uri="{FF2B5EF4-FFF2-40B4-BE49-F238E27FC236}">
              <a16:creationId xmlns:a16="http://schemas.microsoft.com/office/drawing/2014/main" id="{2FDBD398-2846-48E3-BE45-58FD8C93D253}"/>
            </a:ext>
          </a:extLst>
        </xdr:cNvPr>
        <xdr:cNvCxnSpPr/>
      </xdr:nvCxnSpPr>
      <xdr:spPr>
        <a:xfrm flipV="1">
          <a:off x="21323300" y="10523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612" name="楕円 611">
          <a:extLst>
            <a:ext uri="{FF2B5EF4-FFF2-40B4-BE49-F238E27FC236}">
              <a16:creationId xmlns:a16="http://schemas.microsoft.com/office/drawing/2014/main" id="{C8A1C13C-E7FF-40C0-BC55-9FBA11091DA2}"/>
            </a:ext>
          </a:extLst>
        </xdr:cNvPr>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68580</xdr:rowOff>
    </xdr:to>
    <xdr:cxnSp macro="">
      <xdr:nvCxnSpPr>
        <xdr:cNvPr id="613" name="直線コネクタ 612">
          <a:extLst>
            <a:ext uri="{FF2B5EF4-FFF2-40B4-BE49-F238E27FC236}">
              <a16:creationId xmlns:a16="http://schemas.microsoft.com/office/drawing/2014/main" id="{40A9D91E-A77E-4640-9E47-67344FC2623C}"/>
            </a:ext>
          </a:extLst>
        </xdr:cNvPr>
        <xdr:cNvCxnSpPr/>
      </xdr:nvCxnSpPr>
      <xdr:spPr>
        <a:xfrm>
          <a:off x="20434300" y="1052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614" name="楕円 613">
          <a:extLst>
            <a:ext uri="{FF2B5EF4-FFF2-40B4-BE49-F238E27FC236}">
              <a16:creationId xmlns:a16="http://schemas.microsoft.com/office/drawing/2014/main" id="{8385204A-5285-499C-A9AC-536668E058BA}"/>
            </a:ext>
          </a:extLst>
        </xdr:cNvPr>
        <xdr:cNvSpPr/>
      </xdr:nvSpPr>
      <xdr:spPr>
        <a:xfrm>
          <a:off x="19494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61</xdr:row>
      <xdr:rowOff>72390</xdr:rowOff>
    </xdr:to>
    <xdr:cxnSp macro="">
      <xdr:nvCxnSpPr>
        <xdr:cNvPr id="615" name="直線コネクタ 614">
          <a:extLst>
            <a:ext uri="{FF2B5EF4-FFF2-40B4-BE49-F238E27FC236}">
              <a16:creationId xmlns:a16="http://schemas.microsoft.com/office/drawing/2014/main" id="{8053475A-DE50-474B-8528-E2044D5A184E}"/>
            </a:ext>
          </a:extLst>
        </xdr:cNvPr>
        <xdr:cNvCxnSpPr/>
      </xdr:nvCxnSpPr>
      <xdr:spPr>
        <a:xfrm flipV="1">
          <a:off x="19545300" y="10527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16" name="楕円 615">
          <a:extLst>
            <a:ext uri="{FF2B5EF4-FFF2-40B4-BE49-F238E27FC236}">
              <a16:creationId xmlns:a16="http://schemas.microsoft.com/office/drawing/2014/main" id="{F1F1497A-7CC6-47ED-9263-D6E6B02C04E9}"/>
            </a:ext>
          </a:extLst>
        </xdr:cNvPr>
        <xdr:cNvSpPr/>
      </xdr:nvSpPr>
      <xdr:spPr>
        <a:xfrm>
          <a:off x="18605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72390</xdr:rowOff>
    </xdr:from>
    <xdr:to>
      <xdr:col>102</xdr:col>
      <xdr:colOff>114300</xdr:colOff>
      <xdr:row>61</xdr:row>
      <xdr:rowOff>76200</xdr:rowOff>
    </xdr:to>
    <xdr:cxnSp macro="">
      <xdr:nvCxnSpPr>
        <xdr:cNvPr id="617" name="直線コネクタ 616">
          <a:extLst>
            <a:ext uri="{FF2B5EF4-FFF2-40B4-BE49-F238E27FC236}">
              <a16:creationId xmlns:a16="http://schemas.microsoft.com/office/drawing/2014/main" id="{614DBA83-3012-45F6-8D46-05A72AE980C4}"/>
            </a:ext>
          </a:extLst>
        </xdr:cNvPr>
        <xdr:cNvCxnSpPr/>
      </xdr:nvCxnSpPr>
      <xdr:spPr>
        <a:xfrm flipV="1">
          <a:off x="18656300" y="10530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18" name="n_1aveValue【保健センター・保健所】&#10;一人当たり面積">
          <a:extLst>
            <a:ext uri="{FF2B5EF4-FFF2-40B4-BE49-F238E27FC236}">
              <a16:creationId xmlns:a16="http://schemas.microsoft.com/office/drawing/2014/main" id="{D341343E-6901-4AD1-A354-57642A0F9338}"/>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19" name="n_2aveValue【保健センター・保健所】&#10;一人当たり面積">
          <a:extLst>
            <a:ext uri="{FF2B5EF4-FFF2-40B4-BE49-F238E27FC236}">
              <a16:creationId xmlns:a16="http://schemas.microsoft.com/office/drawing/2014/main" id="{64C8DA38-1DC3-4C48-8356-E0AE37BF7502}"/>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20" name="n_3aveValue【保健センター・保健所】&#10;一人当たり面積">
          <a:extLst>
            <a:ext uri="{FF2B5EF4-FFF2-40B4-BE49-F238E27FC236}">
              <a16:creationId xmlns:a16="http://schemas.microsoft.com/office/drawing/2014/main" id="{1E389250-3717-4B2E-8F36-02529D2E9F01}"/>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621" name="n_4aveValue【保健センター・保健所】&#10;一人当たり面積">
          <a:extLst>
            <a:ext uri="{FF2B5EF4-FFF2-40B4-BE49-F238E27FC236}">
              <a16:creationId xmlns:a16="http://schemas.microsoft.com/office/drawing/2014/main" id="{C3F70D30-20A6-4EFD-816E-4043BC7D50ED}"/>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135907</xdr:rowOff>
    </xdr:from>
    <xdr:ext cx="469744" cy="259045"/>
    <xdr:sp macro="" textlink="">
      <xdr:nvSpPr>
        <xdr:cNvPr id="622" name="n_1mainValue【保健センター・保健所】&#10;一人当たり面積">
          <a:extLst>
            <a:ext uri="{FF2B5EF4-FFF2-40B4-BE49-F238E27FC236}">
              <a16:creationId xmlns:a16="http://schemas.microsoft.com/office/drawing/2014/main" id="{1B58DF37-0A81-4CD3-B0F4-4384CF00F1D4}"/>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23" name="n_2mainValue【保健センター・保健所】&#10;一人当たり面積">
          <a:extLst>
            <a:ext uri="{FF2B5EF4-FFF2-40B4-BE49-F238E27FC236}">
              <a16:creationId xmlns:a16="http://schemas.microsoft.com/office/drawing/2014/main" id="{1BFE4803-7363-42B9-A25E-99862D049587}"/>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624" name="n_3mainValue【保健センター・保健所】&#10;一人当たり面積">
          <a:extLst>
            <a:ext uri="{FF2B5EF4-FFF2-40B4-BE49-F238E27FC236}">
              <a16:creationId xmlns:a16="http://schemas.microsoft.com/office/drawing/2014/main" id="{5D6AB9EA-271D-4265-96AF-A256F48C92FF}"/>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625" name="n_4mainValue【保健センター・保健所】&#10;一人当たり面積">
          <a:extLst>
            <a:ext uri="{FF2B5EF4-FFF2-40B4-BE49-F238E27FC236}">
              <a16:creationId xmlns:a16="http://schemas.microsoft.com/office/drawing/2014/main" id="{84FE053C-1422-47F3-9D68-BF592FC659EA}"/>
            </a:ext>
          </a:extLst>
        </xdr:cNvPr>
        <xdr:cNvSpPr txBox="1"/>
      </xdr:nvSpPr>
      <xdr:spPr>
        <a:xfrm>
          <a:off x="18421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F65E18CB-5EF0-4A9A-B7F8-3C2BBE7298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2328A101-6B37-488F-9C89-62173C7ADE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5CEDDC5C-0B97-44B6-B09D-0156A84453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A29B7074-AA47-4B7C-A98F-0225DDD8A3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5E30308-A5C5-4550-92A1-B076B1EAF4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BA0EF3CB-9BEA-4D63-AA34-53B111AF7B2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C22F9AD1-A7C4-456B-B8A0-123A47693F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27F2011B-EE8A-46BC-9DF4-8EC1CDF791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2ECD4622-2556-400E-A5E8-FC1F329FA4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D9209FAD-8724-4C7F-9EA0-B51F1573597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2B31582C-33C3-465D-A4C1-4B84974EF17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7FEA5D9B-9A14-48AD-885B-614D63457DE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115A4195-E6B6-42E9-AEA7-FAE09664C23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ED63106E-AFDC-49B9-BC97-2852D6E1E60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23599701-DF60-422B-8CAB-1DCA6526B3A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1042F2A7-D54F-4D75-A4EE-D96C44B4A90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E0E78F15-C2AD-43D6-A2D5-AB88BE66349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E641F6AF-6ED7-4722-AC00-580025DEEF0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413E459-0A4A-4127-84AC-6C4C1F34E06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C638A67-5842-447C-B9A6-AECF2083FC4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43810A0B-A9A8-4C89-9CE0-FB38C802BF4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C4C19E98-E344-47CA-A8E9-945064BD93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65CBADC0-FFA6-4A79-9D13-2D37DF4F16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E1BCC0D4-F3C7-4711-B8B0-B51083A74D0C}"/>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BE647916-367B-4353-B48E-54BD141B087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42B4FB4E-7249-4CF9-8E7B-F53570F21B5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a:extLst>
            <a:ext uri="{FF2B5EF4-FFF2-40B4-BE49-F238E27FC236}">
              <a16:creationId xmlns:a16="http://schemas.microsoft.com/office/drawing/2014/main" id="{74347D6D-5C57-411C-A686-A1936E867E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11BEB9EC-58EB-4016-9898-43CE46A0D43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A6FB422B-E7D3-4D51-9A03-5210CA8E1BE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a:extLst>
            <a:ext uri="{FF2B5EF4-FFF2-40B4-BE49-F238E27FC236}">
              <a16:creationId xmlns:a16="http://schemas.microsoft.com/office/drawing/2014/main" id="{61792E6F-4857-4978-B99C-98E7F0BF39D7}"/>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a:extLst>
            <a:ext uri="{FF2B5EF4-FFF2-40B4-BE49-F238E27FC236}">
              <a16:creationId xmlns:a16="http://schemas.microsoft.com/office/drawing/2014/main" id="{A305D167-8E6B-407E-8234-CA326721D64F}"/>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a:extLst>
            <a:ext uri="{FF2B5EF4-FFF2-40B4-BE49-F238E27FC236}">
              <a16:creationId xmlns:a16="http://schemas.microsoft.com/office/drawing/2014/main" id="{5DEB5E23-854C-455D-9387-954510566A4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a:extLst>
            <a:ext uri="{FF2B5EF4-FFF2-40B4-BE49-F238E27FC236}">
              <a16:creationId xmlns:a16="http://schemas.microsoft.com/office/drawing/2014/main" id="{844024DE-96C9-4FA7-A86F-527841CF9EFD}"/>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a:extLst>
            <a:ext uri="{FF2B5EF4-FFF2-40B4-BE49-F238E27FC236}">
              <a16:creationId xmlns:a16="http://schemas.microsoft.com/office/drawing/2014/main" id="{56745466-5F52-4EEE-BC44-F10A8F380BD7}"/>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145CCE9-E420-45F3-8DC8-07C3C78CD6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E0DCEE7-2E3B-40F4-8EAF-AA588DBE2C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CEC5BAB-45CF-47B0-A9F9-112CC119761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02E4C26-7512-417E-90B0-69FAE3DA587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10D4FCB-C225-4DA6-B231-129B9669F5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65" name="楕円 664">
          <a:extLst>
            <a:ext uri="{FF2B5EF4-FFF2-40B4-BE49-F238E27FC236}">
              <a16:creationId xmlns:a16="http://schemas.microsoft.com/office/drawing/2014/main" id="{869EC275-17E8-4AA1-95CF-ECE25F5C0646}"/>
            </a:ext>
          </a:extLst>
        </xdr:cNvPr>
        <xdr:cNvSpPr/>
      </xdr:nvSpPr>
      <xdr:spPr>
        <a:xfrm>
          <a:off x="16268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15257</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6203F21D-B4C3-40E0-B6A3-7DBEAFB7C81C}"/>
            </a:ext>
          </a:extLst>
        </xdr:cNvPr>
        <xdr:cNvSpPr txBox="1"/>
      </xdr:nvSpPr>
      <xdr:spPr>
        <a:xfrm>
          <a:off x="1635760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16511</xdr:rowOff>
    </xdr:from>
    <xdr:to>
      <xdr:col>81</xdr:col>
      <xdr:colOff>101600</xdr:colOff>
      <xdr:row>82</xdr:row>
      <xdr:rowOff>118111</xdr:rowOff>
    </xdr:to>
    <xdr:sp macro="" textlink="">
      <xdr:nvSpPr>
        <xdr:cNvPr id="667" name="楕円 666">
          <a:extLst>
            <a:ext uri="{FF2B5EF4-FFF2-40B4-BE49-F238E27FC236}">
              <a16:creationId xmlns:a16="http://schemas.microsoft.com/office/drawing/2014/main" id="{932D041C-764E-4325-980A-420767DF751F}"/>
            </a:ext>
          </a:extLst>
        </xdr:cNvPr>
        <xdr:cNvSpPr/>
      </xdr:nvSpPr>
      <xdr:spPr>
        <a:xfrm>
          <a:off x="15430500" y="1407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67311</xdr:rowOff>
    </xdr:from>
    <xdr:to>
      <xdr:col>85</xdr:col>
      <xdr:colOff>127000</xdr:colOff>
      <xdr:row>82</xdr:row>
      <xdr:rowOff>87630</xdr:rowOff>
    </xdr:to>
    <xdr:cxnSp macro="">
      <xdr:nvCxnSpPr>
        <xdr:cNvPr id="668" name="直線コネクタ 667">
          <a:extLst>
            <a:ext uri="{FF2B5EF4-FFF2-40B4-BE49-F238E27FC236}">
              <a16:creationId xmlns:a16="http://schemas.microsoft.com/office/drawing/2014/main" id="{6A6EFC1C-72B0-4F60-B475-FE60C4CAEAC7}"/>
            </a:ext>
          </a:extLst>
        </xdr:cNvPr>
        <xdr:cNvCxnSpPr/>
      </xdr:nvCxnSpPr>
      <xdr:spPr>
        <a:xfrm>
          <a:off x="15481300" y="14126211"/>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161289</xdr:rowOff>
    </xdr:from>
    <xdr:to>
      <xdr:col>76</xdr:col>
      <xdr:colOff>165100</xdr:colOff>
      <xdr:row>82</xdr:row>
      <xdr:rowOff>91439</xdr:rowOff>
    </xdr:to>
    <xdr:sp macro="" textlink="">
      <xdr:nvSpPr>
        <xdr:cNvPr id="669" name="楕円 668">
          <a:extLst>
            <a:ext uri="{FF2B5EF4-FFF2-40B4-BE49-F238E27FC236}">
              <a16:creationId xmlns:a16="http://schemas.microsoft.com/office/drawing/2014/main" id="{07BAAB9E-EBE7-487E-A0E9-EA124DFC7F80}"/>
            </a:ext>
          </a:extLst>
        </xdr:cNvPr>
        <xdr:cNvSpPr/>
      </xdr:nvSpPr>
      <xdr:spPr>
        <a:xfrm>
          <a:off x="14541500" y="1404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40639</xdr:rowOff>
    </xdr:from>
    <xdr:to>
      <xdr:col>81</xdr:col>
      <xdr:colOff>50800</xdr:colOff>
      <xdr:row>82</xdr:row>
      <xdr:rowOff>67311</xdr:rowOff>
    </xdr:to>
    <xdr:cxnSp macro="">
      <xdr:nvCxnSpPr>
        <xdr:cNvPr id="670" name="直線コネクタ 669">
          <a:extLst>
            <a:ext uri="{FF2B5EF4-FFF2-40B4-BE49-F238E27FC236}">
              <a16:creationId xmlns:a16="http://schemas.microsoft.com/office/drawing/2014/main" id="{53FA7ED9-3A02-4B73-A374-90573F793F39}"/>
            </a:ext>
          </a:extLst>
        </xdr:cNvPr>
        <xdr:cNvCxnSpPr/>
      </xdr:nvCxnSpPr>
      <xdr:spPr>
        <a:xfrm>
          <a:off x="14592300" y="14099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134620</xdr:rowOff>
    </xdr:from>
    <xdr:to>
      <xdr:col>72</xdr:col>
      <xdr:colOff>38100</xdr:colOff>
      <xdr:row>82</xdr:row>
      <xdr:rowOff>64770</xdr:rowOff>
    </xdr:to>
    <xdr:sp macro="" textlink="">
      <xdr:nvSpPr>
        <xdr:cNvPr id="671" name="楕円 670">
          <a:extLst>
            <a:ext uri="{FF2B5EF4-FFF2-40B4-BE49-F238E27FC236}">
              <a16:creationId xmlns:a16="http://schemas.microsoft.com/office/drawing/2014/main" id="{161EA792-A8F1-46A5-9DB4-15AA7EAB8727}"/>
            </a:ext>
          </a:extLst>
        </xdr:cNvPr>
        <xdr:cNvSpPr/>
      </xdr:nvSpPr>
      <xdr:spPr>
        <a:xfrm>
          <a:off x="13652500" y="14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13970</xdr:rowOff>
    </xdr:from>
    <xdr:to>
      <xdr:col>76</xdr:col>
      <xdr:colOff>114300</xdr:colOff>
      <xdr:row>82</xdr:row>
      <xdr:rowOff>40639</xdr:rowOff>
    </xdr:to>
    <xdr:cxnSp macro="">
      <xdr:nvCxnSpPr>
        <xdr:cNvPr id="672" name="直線コネクタ 671">
          <a:extLst>
            <a:ext uri="{FF2B5EF4-FFF2-40B4-BE49-F238E27FC236}">
              <a16:creationId xmlns:a16="http://schemas.microsoft.com/office/drawing/2014/main" id="{DB285296-9CCA-4FD8-BE7B-D9DCB8656CE2}"/>
            </a:ext>
          </a:extLst>
        </xdr:cNvPr>
        <xdr:cNvCxnSpPr/>
      </xdr:nvCxnSpPr>
      <xdr:spPr>
        <a:xfrm>
          <a:off x="13703300" y="140728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132080</xdr:rowOff>
    </xdr:from>
    <xdr:to>
      <xdr:col>67</xdr:col>
      <xdr:colOff>101600</xdr:colOff>
      <xdr:row>82</xdr:row>
      <xdr:rowOff>62230</xdr:rowOff>
    </xdr:to>
    <xdr:sp macro="" textlink="">
      <xdr:nvSpPr>
        <xdr:cNvPr id="673" name="楕円 672">
          <a:extLst>
            <a:ext uri="{FF2B5EF4-FFF2-40B4-BE49-F238E27FC236}">
              <a16:creationId xmlns:a16="http://schemas.microsoft.com/office/drawing/2014/main" id="{48E3A5CA-321C-4B36-B0AE-8D286D750658}"/>
            </a:ext>
          </a:extLst>
        </xdr:cNvPr>
        <xdr:cNvSpPr/>
      </xdr:nvSpPr>
      <xdr:spPr>
        <a:xfrm>
          <a:off x="12763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xdr:rowOff>
    </xdr:from>
    <xdr:to>
      <xdr:col>71</xdr:col>
      <xdr:colOff>177800</xdr:colOff>
      <xdr:row>82</xdr:row>
      <xdr:rowOff>13970</xdr:rowOff>
    </xdr:to>
    <xdr:cxnSp macro="">
      <xdr:nvCxnSpPr>
        <xdr:cNvPr id="674" name="直線コネクタ 673">
          <a:extLst>
            <a:ext uri="{FF2B5EF4-FFF2-40B4-BE49-F238E27FC236}">
              <a16:creationId xmlns:a16="http://schemas.microsoft.com/office/drawing/2014/main" id="{DEE48BDF-788E-4D79-A01B-196BD7C13506}"/>
            </a:ext>
          </a:extLst>
        </xdr:cNvPr>
        <xdr:cNvCxnSpPr/>
      </xdr:nvCxnSpPr>
      <xdr:spPr>
        <a:xfrm>
          <a:off x="12814300" y="140703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75" name="n_1aveValue【消防施設】&#10;有形固定資産減価償却率">
          <a:extLst>
            <a:ext uri="{FF2B5EF4-FFF2-40B4-BE49-F238E27FC236}">
              <a16:creationId xmlns:a16="http://schemas.microsoft.com/office/drawing/2014/main" id="{980FAE2B-A8DA-4240-8C05-6FA527B6D683}"/>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6" name="n_2aveValue【消防施設】&#10;有形固定資産減価償却率">
          <a:extLst>
            <a:ext uri="{FF2B5EF4-FFF2-40B4-BE49-F238E27FC236}">
              <a16:creationId xmlns:a16="http://schemas.microsoft.com/office/drawing/2014/main" id="{6F943CF2-2BEC-420A-8E35-476BFA81B040}"/>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77" name="n_3aveValue【消防施設】&#10;有形固定資産減価償却率">
          <a:extLst>
            <a:ext uri="{FF2B5EF4-FFF2-40B4-BE49-F238E27FC236}">
              <a16:creationId xmlns:a16="http://schemas.microsoft.com/office/drawing/2014/main" id="{9864664E-2070-4C2A-BF10-B993A41D1F08}"/>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78" name="n_4aveValue【消防施設】&#10;有形固定資産減価償却率">
          <a:extLst>
            <a:ext uri="{FF2B5EF4-FFF2-40B4-BE49-F238E27FC236}">
              <a16:creationId xmlns:a16="http://schemas.microsoft.com/office/drawing/2014/main" id="{8D49E5D3-C6B8-4287-AF6A-160316CE3D4C}"/>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109238</xdr:rowOff>
    </xdr:from>
    <xdr:ext cx="405111" cy="259045"/>
    <xdr:sp macro="" textlink="">
      <xdr:nvSpPr>
        <xdr:cNvPr id="679" name="n_1mainValue【消防施設】&#10;有形固定資産減価償却率">
          <a:extLst>
            <a:ext uri="{FF2B5EF4-FFF2-40B4-BE49-F238E27FC236}">
              <a16:creationId xmlns:a16="http://schemas.microsoft.com/office/drawing/2014/main" id="{F51F600D-2019-4799-85CE-922393B5263C}"/>
            </a:ext>
          </a:extLst>
        </xdr:cNvPr>
        <xdr:cNvSpPr txBox="1"/>
      </xdr:nvSpPr>
      <xdr:spPr>
        <a:xfrm>
          <a:off x="15266044" y="1416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107966</xdr:rowOff>
    </xdr:from>
    <xdr:ext cx="405111" cy="259045"/>
    <xdr:sp macro="" textlink="">
      <xdr:nvSpPr>
        <xdr:cNvPr id="680" name="n_2mainValue【消防施設】&#10;有形固定資産減価償却率">
          <a:extLst>
            <a:ext uri="{FF2B5EF4-FFF2-40B4-BE49-F238E27FC236}">
              <a16:creationId xmlns:a16="http://schemas.microsoft.com/office/drawing/2014/main" id="{224AC8D5-F4AF-4766-954B-E81221DB4F2A}"/>
            </a:ext>
          </a:extLst>
        </xdr:cNvPr>
        <xdr:cNvSpPr txBox="1"/>
      </xdr:nvSpPr>
      <xdr:spPr>
        <a:xfrm>
          <a:off x="143897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55897</xdr:rowOff>
    </xdr:from>
    <xdr:ext cx="405111" cy="259045"/>
    <xdr:sp macro="" textlink="">
      <xdr:nvSpPr>
        <xdr:cNvPr id="681" name="n_3mainValue【消防施設】&#10;有形固定資産減価償却率">
          <a:extLst>
            <a:ext uri="{FF2B5EF4-FFF2-40B4-BE49-F238E27FC236}">
              <a16:creationId xmlns:a16="http://schemas.microsoft.com/office/drawing/2014/main" id="{AF5028FC-C8DA-4E1E-8572-48D85BDCE258}"/>
            </a:ext>
          </a:extLst>
        </xdr:cNvPr>
        <xdr:cNvSpPr txBox="1"/>
      </xdr:nvSpPr>
      <xdr:spPr>
        <a:xfrm>
          <a:off x="13500744"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2" name="n_4mainValue【消防施設】&#10;有形固定資産減価償却率">
          <a:extLst>
            <a:ext uri="{FF2B5EF4-FFF2-40B4-BE49-F238E27FC236}">
              <a16:creationId xmlns:a16="http://schemas.microsoft.com/office/drawing/2014/main" id="{A846BC1A-88F5-4D8D-8AE0-76B0999D5F87}"/>
            </a:ext>
          </a:extLst>
        </xdr:cNvPr>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57B1362E-2F52-40BF-91B2-0FAF75F5CF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1A85D515-B52F-4B74-8DEB-5F04216E7B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3F0BF96A-BD08-4C3A-8D6C-A45362DC12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EDEFB3A1-CB4B-43DF-AC16-169EEC868E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A1B712EB-F8D6-4BC5-83A1-D2DCD68522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696AFB29-0891-44DE-9EC3-D4170DE699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172F2908-82EA-4EDF-92CE-28667B3CE2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301A458D-B0BA-4DF0-844A-DB56D1CBAA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6004C2FE-3A22-467B-9C52-F706447BFB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48A69B72-B311-4F8D-A377-B8D34861A75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856EC7A8-2AC8-44FE-BA01-D111D066397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DADE0DDE-8243-42B7-896B-C5FC32F1504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C78B125C-0FB9-4824-858F-2632039BA84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a:extLst>
            <a:ext uri="{FF2B5EF4-FFF2-40B4-BE49-F238E27FC236}">
              <a16:creationId xmlns:a16="http://schemas.microsoft.com/office/drawing/2014/main" id="{40CDACA8-BCAD-4831-8D23-F350EC45EC91}"/>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BE57A8CF-BFC9-4C16-BEB4-6C198A825C1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a:extLst>
            <a:ext uri="{FF2B5EF4-FFF2-40B4-BE49-F238E27FC236}">
              <a16:creationId xmlns:a16="http://schemas.microsoft.com/office/drawing/2014/main" id="{83507F7D-99EC-46FE-993E-ED1F93F10604}"/>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10E1D68-0DE6-40E5-9A6E-38716B64C49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a:extLst>
            <a:ext uri="{FF2B5EF4-FFF2-40B4-BE49-F238E27FC236}">
              <a16:creationId xmlns:a16="http://schemas.microsoft.com/office/drawing/2014/main" id="{A73DDC17-2236-4AE5-84F0-F3DFDC5D28F2}"/>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BC488BD3-6EB9-49B4-A428-4ED36C25E3E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a:extLst>
            <a:ext uri="{FF2B5EF4-FFF2-40B4-BE49-F238E27FC236}">
              <a16:creationId xmlns:a16="http://schemas.microsoft.com/office/drawing/2014/main" id="{6DDD3719-EB4A-4303-8497-6731FE632A32}"/>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2969F11-600D-4661-8FA2-3CC444FADA1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a:extLst>
            <a:ext uri="{FF2B5EF4-FFF2-40B4-BE49-F238E27FC236}">
              <a16:creationId xmlns:a16="http://schemas.microsoft.com/office/drawing/2014/main" id="{569A58EA-7423-431A-8344-9BACF27C8E07}"/>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BC1C7B26-9D7D-4350-AAED-EE781BD90A9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a:extLst>
            <a:ext uri="{FF2B5EF4-FFF2-40B4-BE49-F238E27FC236}">
              <a16:creationId xmlns:a16="http://schemas.microsoft.com/office/drawing/2014/main" id="{E4957701-4EA5-42AC-93C4-9DE295B6A70D}"/>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a:extLst>
            <a:ext uri="{FF2B5EF4-FFF2-40B4-BE49-F238E27FC236}">
              <a16:creationId xmlns:a16="http://schemas.microsoft.com/office/drawing/2014/main" id="{CB82BC62-84DD-4D2B-952E-616F6A6A79AD}"/>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a:extLst>
            <a:ext uri="{FF2B5EF4-FFF2-40B4-BE49-F238E27FC236}">
              <a16:creationId xmlns:a16="http://schemas.microsoft.com/office/drawing/2014/main" id="{06B60DD9-B07B-48EE-8073-E4BA5795E995}"/>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a:extLst>
            <a:ext uri="{FF2B5EF4-FFF2-40B4-BE49-F238E27FC236}">
              <a16:creationId xmlns:a16="http://schemas.microsoft.com/office/drawing/2014/main" id="{FB643F6C-0714-41B5-818B-6927C4D03489}"/>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a:extLst>
            <a:ext uri="{FF2B5EF4-FFF2-40B4-BE49-F238E27FC236}">
              <a16:creationId xmlns:a16="http://schemas.microsoft.com/office/drawing/2014/main" id="{273A6398-531A-4B23-9ADD-885BAD2B3736}"/>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a:extLst>
            <a:ext uri="{FF2B5EF4-FFF2-40B4-BE49-F238E27FC236}">
              <a16:creationId xmlns:a16="http://schemas.microsoft.com/office/drawing/2014/main" id="{C0D593AA-BA53-4399-AC8A-7A85D638B43D}"/>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a:extLst>
            <a:ext uri="{FF2B5EF4-FFF2-40B4-BE49-F238E27FC236}">
              <a16:creationId xmlns:a16="http://schemas.microsoft.com/office/drawing/2014/main" id="{4E356BEB-F6C6-4249-BB27-64B0B0DC082C}"/>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a:extLst>
            <a:ext uri="{FF2B5EF4-FFF2-40B4-BE49-F238E27FC236}">
              <a16:creationId xmlns:a16="http://schemas.microsoft.com/office/drawing/2014/main" id="{221F78E6-7FE8-4C0F-A4D9-19F670B41677}"/>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a:extLst>
            <a:ext uri="{FF2B5EF4-FFF2-40B4-BE49-F238E27FC236}">
              <a16:creationId xmlns:a16="http://schemas.microsoft.com/office/drawing/2014/main" id="{8F29A45C-00A3-4BBA-8AB1-D12FE6F6887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a:extLst>
            <a:ext uri="{FF2B5EF4-FFF2-40B4-BE49-F238E27FC236}">
              <a16:creationId xmlns:a16="http://schemas.microsoft.com/office/drawing/2014/main" id="{A02A1CCB-2187-458A-B52C-3C244CA2D875}"/>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a:extLst>
            <a:ext uri="{FF2B5EF4-FFF2-40B4-BE49-F238E27FC236}">
              <a16:creationId xmlns:a16="http://schemas.microsoft.com/office/drawing/2014/main" id="{ABB86912-24C6-46BD-B60B-3C08817E2665}"/>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14E6DE5-E938-42F1-AB0E-A424713B283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C04DB08-7F14-4845-B796-E8858A2D39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5EDFBEA-BF27-463A-9261-9DFFF0EF0F7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D06435A-0713-4167-9B66-C0BEA9ED03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E271654-61DB-4561-A351-87BFBBBD4B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63111</xdr:rowOff>
    </xdr:from>
    <xdr:to>
      <xdr:col>116</xdr:col>
      <xdr:colOff>114300</xdr:colOff>
      <xdr:row>86</xdr:row>
      <xdr:rowOff>164711</xdr:rowOff>
    </xdr:to>
    <xdr:sp macro="" textlink="">
      <xdr:nvSpPr>
        <xdr:cNvPr id="722" name="楕円 721">
          <a:extLst>
            <a:ext uri="{FF2B5EF4-FFF2-40B4-BE49-F238E27FC236}">
              <a16:creationId xmlns:a16="http://schemas.microsoft.com/office/drawing/2014/main" id="{FA3CB2AC-5AE1-47DE-8311-D0CAA75E2FA4}"/>
            </a:ext>
          </a:extLst>
        </xdr:cNvPr>
        <xdr:cNvSpPr/>
      </xdr:nvSpPr>
      <xdr:spPr>
        <a:xfrm>
          <a:off x="22110700" y="14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3" name="【消防施設】&#10;一人当たり面積該当値テキスト">
          <a:extLst>
            <a:ext uri="{FF2B5EF4-FFF2-40B4-BE49-F238E27FC236}">
              <a16:creationId xmlns:a16="http://schemas.microsoft.com/office/drawing/2014/main" id="{382DA299-C943-4D46-B183-DAA6F6003D06}"/>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63103</xdr:rowOff>
    </xdr:from>
    <xdr:to>
      <xdr:col>112</xdr:col>
      <xdr:colOff>38100</xdr:colOff>
      <xdr:row>86</xdr:row>
      <xdr:rowOff>164703</xdr:rowOff>
    </xdr:to>
    <xdr:sp macro="" textlink="">
      <xdr:nvSpPr>
        <xdr:cNvPr id="724" name="楕円 723">
          <a:extLst>
            <a:ext uri="{FF2B5EF4-FFF2-40B4-BE49-F238E27FC236}">
              <a16:creationId xmlns:a16="http://schemas.microsoft.com/office/drawing/2014/main" id="{B0E8BE58-531C-413D-BEEE-ACA065902E1E}"/>
            </a:ext>
          </a:extLst>
        </xdr:cNvPr>
        <xdr:cNvSpPr/>
      </xdr:nvSpPr>
      <xdr:spPr>
        <a:xfrm>
          <a:off x="21272500" y="148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113903</xdr:rowOff>
    </xdr:from>
    <xdr:to>
      <xdr:col>116</xdr:col>
      <xdr:colOff>63500</xdr:colOff>
      <xdr:row>86</xdr:row>
      <xdr:rowOff>113911</xdr:rowOff>
    </xdr:to>
    <xdr:cxnSp macro="">
      <xdr:nvCxnSpPr>
        <xdr:cNvPr id="725" name="直線コネクタ 724">
          <a:extLst>
            <a:ext uri="{FF2B5EF4-FFF2-40B4-BE49-F238E27FC236}">
              <a16:creationId xmlns:a16="http://schemas.microsoft.com/office/drawing/2014/main" id="{69154C3A-4830-40E6-A840-7D9B7B794C91}"/>
            </a:ext>
          </a:extLst>
        </xdr:cNvPr>
        <xdr:cNvCxnSpPr/>
      </xdr:nvCxnSpPr>
      <xdr:spPr>
        <a:xfrm>
          <a:off x="21323300" y="14858603"/>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63103</xdr:rowOff>
    </xdr:from>
    <xdr:to>
      <xdr:col>107</xdr:col>
      <xdr:colOff>101600</xdr:colOff>
      <xdr:row>86</xdr:row>
      <xdr:rowOff>164703</xdr:rowOff>
    </xdr:to>
    <xdr:sp macro="" textlink="">
      <xdr:nvSpPr>
        <xdr:cNvPr id="726" name="楕円 725">
          <a:extLst>
            <a:ext uri="{FF2B5EF4-FFF2-40B4-BE49-F238E27FC236}">
              <a16:creationId xmlns:a16="http://schemas.microsoft.com/office/drawing/2014/main" id="{C6A309A3-3EBD-4909-ABE8-0A790B0027DF}"/>
            </a:ext>
          </a:extLst>
        </xdr:cNvPr>
        <xdr:cNvSpPr/>
      </xdr:nvSpPr>
      <xdr:spPr>
        <a:xfrm>
          <a:off x="20383500" y="148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113903</xdr:rowOff>
    </xdr:from>
    <xdr:to>
      <xdr:col>111</xdr:col>
      <xdr:colOff>177800</xdr:colOff>
      <xdr:row>86</xdr:row>
      <xdr:rowOff>113903</xdr:rowOff>
    </xdr:to>
    <xdr:cxnSp macro="">
      <xdr:nvCxnSpPr>
        <xdr:cNvPr id="727" name="直線コネクタ 726">
          <a:extLst>
            <a:ext uri="{FF2B5EF4-FFF2-40B4-BE49-F238E27FC236}">
              <a16:creationId xmlns:a16="http://schemas.microsoft.com/office/drawing/2014/main" id="{C163005A-D013-4138-9452-7D081AFDE9B3}"/>
            </a:ext>
          </a:extLst>
        </xdr:cNvPr>
        <xdr:cNvCxnSpPr/>
      </xdr:nvCxnSpPr>
      <xdr:spPr>
        <a:xfrm>
          <a:off x="20434300" y="14858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63108</xdr:rowOff>
    </xdr:from>
    <xdr:to>
      <xdr:col>102</xdr:col>
      <xdr:colOff>165100</xdr:colOff>
      <xdr:row>86</xdr:row>
      <xdr:rowOff>164708</xdr:rowOff>
    </xdr:to>
    <xdr:sp macro="" textlink="">
      <xdr:nvSpPr>
        <xdr:cNvPr id="728" name="楕円 727">
          <a:extLst>
            <a:ext uri="{FF2B5EF4-FFF2-40B4-BE49-F238E27FC236}">
              <a16:creationId xmlns:a16="http://schemas.microsoft.com/office/drawing/2014/main" id="{CF8CA2D2-F295-4865-9132-F4E3E4888692}"/>
            </a:ext>
          </a:extLst>
        </xdr:cNvPr>
        <xdr:cNvSpPr/>
      </xdr:nvSpPr>
      <xdr:spPr>
        <a:xfrm>
          <a:off x="19494500" y="148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113903</xdr:rowOff>
    </xdr:from>
    <xdr:to>
      <xdr:col>107</xdr:col>
      <xdr:colOff>50800</xdr:colOff>
      <xdr:row>86</xdr:row>
      <xdr:rowOff>113908</xdr:rowOff>
    </xdr:to>
    <xdr:cxnSp macro="">
      <xdr:nvCxnSpPr>
        <xdr:cNvPr id="729" name="直線コネクタ 728">
          <a:extLst>
            <a:ext uri="{FF2B5EF4-FFF2-40B4-BE49-F238E27FC236}">
              <a16:creationId xmlns:a16="http://schemas.microsoft.com/office/drawing/2014/main" id="{4BCB6F0F-BD59-48D6-9EE0-85B809BEC1C1}"/>
            </a:ext>
          </a:extLst>
        </xdr:cNvPr>
        <xdr:cNvCxnSpPr/>
      </xdr:nvCxnSpPr>
      <xdr:spPr>
        <a:xfrm flipV="1">
          <a:off x="19545300" y="14858603"/>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63111</xdr:rowOff>
    </xdr:from>
    <xdr:to>
      <xdr:col>98</xdr:col>
      <xdr:colOff>38100</xdr:colOff>
      <xdr:row>86</xdr:row>
      <xdr:rowOff>164711</xdr:rowOff>
    </xdr:to>
    <xdr:sp macro="" textlink="">
      <xdr:nvSpPr>
        <xdr:cNvPr id="730" name="楕円 729">
          <a:extLst>
            <a:ext uri="{FF2B5EF4-FFF2-40B4-BE49-F238E27FC236}">
              <a16:creationId xmlns:a16="http://schemas.microsoft.com/office/drawing/2014/main" id="{7AA51A0F-1E8D-4B98-9919-46B514C0941A}"/>
            </a:ext>
          </a:extLst>
        </xdr:cNvPr>
        <xdr:cNvSpPr/>
      </xdr:nvSpPr>
      <xdr:spPr>
        <a:xfrm>
          <a:off x="18605500" y="14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113908</xdr:rowOff>
    </xdr:from>
    <xdr:to>
      <xdr:col>102</xdr:col>
      <xdr:colOff>114300</xdr:colOff>
      <xdr:row>86</xdr:row>
      <xdr:rowOff>113911</xdr:rowOff>
    </xdr:to>
    <xdr:cxnSp macro="">
      <xdr:nvCxnSpPr>
        <xdr:cNvPr id="731" name="直線コネクタ 730">
          <a:extLst>
            <a:ext uri="{FF2B5EF4-FFF2-40B4-BE49-F238E27FC236}">
              <a16:creationId xmlns:a16="http://schemas.microsoft.com/office/drawing/2014/main" id="{814DE3BE-AF71-463C-8540-A7AD7567D8FE}"/>
            </a:ext>
          </a:extLst>
        </xdr:cNvPr>
        <xdr:cNvCxnSpPr/>
      </xdr:nvCxnSpPr>
      <xdr:spPr>
        <a:xfrm flipV="1">
          <a:off x="18656300" y="1485860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32" name="n_1aveValue【消防施設】&#10;一人当たり面積">
          <a:extLst>
            <a:ext uri="{FF2B5EF4-FFF2-40B4-BE49-F238E27FC236}">
              <a16:creationId xmlns:a16="http://schemas.microsoft.com/office/drawing/2014/main" id="{CE567515-5CE1-4AF9-ADF3-D5CA8CCF5C0C}"/>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3" name="n_2aveValue【消防施設】&#10;一人当たり面積">
          <a:extLst>
            <a:ext uri="{FF2B5EF4-FFF2-40B4-BE49-F238E27FC236}">
              <a16:creationId xmlns:a16="http://schemas.microsoft.com/office/drawing/2014/main" id="{6C38C336-1B4B-44B3-A270-D053D41C548F}"/>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4" name="n_3aveValue【消防施設】&#10;一人当たり面積">
          <a:extLst>
            <a:ext uri="{FF2B5EF4-FFF2-40B4-BE49-F238E27FC236}">
              <a16:creationId xmlns:a16="http://schemas.microsoft.com/office/drawing/2014/main" id="{C1DC419E-8D37-4955-AF7B-1CEB2C0D2AD8}"/>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5" name="n_4aveValue【消防施設】&#10;一人当たり面積">
          <a:extLst>
            <a:ext uri="{FF2B5EF4-FFF2-40B4-BE49-F238E27FC236}">
              <a16:creationId xmlns:a16="http://schemas.microsoft.com/office/drawing/2014/main" id="{F46E4EC5-DC20-4EB7-B70B-F42840541108}"/>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155830</xdr:rowOff>
    </xdr:from>
    <xdr:ext cx="469744" cy="259045"/>
    <xdr:sp macro="" textlink="">
      <xdr:nvSpPr>
        <xdr:cNvPr id="736" name="n_1mainValue【消防施設】&#10;一人当たり面積">
          <a:extLst>
            <a:ext uri="{FF2B5EF4-FFF2-40B4-BE49-F238E27FC236}">
              <a16:creationId xmlns:a16="http://schemas.microsoft.com/office/drawing/2014/main" id="{E5266952-944A-419D-954D-19DAC61B7874}"/>
            </a:ext>
          </a:extLst>
        </xdr:cNvPr>
        <xdr:cNvSpPr txBox="1"/>
      </xdr:nvSpPr>
      <xdr:spPr>
        <a:xfrm>
          <a:off x="210757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155830</xdr:rowOff>
    </xdr:from>
    <xdr:ext cx="469744" cy="259045"/>
    <xdr:sp macro="" textlink="">
      <xdr:nvSpPr>
        <xdr:cNvPr id="737" name="n_2mainValue【消防施設】&#10;一人当たり面積">
          <a:extLst>
            <a:ext uri="{FF2B5EF4-FFF2-40B4-BE49-F238E27FC236}">
              <a16:creationId xmlns:a16="http://schemas.microsoft.com/office/drawing/2014/main" id="{4DD9C359-14BD-456B-A6A8-57BF029A03B4}"/>
            </a:ext>
          </a:extLst>
        </xdr:cNvPr>
        <xdr:cNvSpPr txBox="1"/>
      </xdr:nvSpPr>
      <xdr:spPr>
        <a:xfrm>
          <a:off x="201994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155835</xdr:rowOff>
    </xdr:from>
    <xdr:ext cx="469744" cy="259045"/>
    <xdr:sp macro="" textlink="">
      <xdr:nvSpPr>
        <xdr:cNvPr id="738" name="n_3mainValue【消防施設】&#10;一人当たり面積">
          <a:extLst>
            <a:ext uri="{FF2B5EF4-FFF2-40B4-BE49-F238E27FC236}">
              <a16:creationId xmlns:a16="http://schemas.microsoft.com/office/drawing/2014/main" id="{E040DD30-97DD-47DB-8783-BB88E82EF59E}"/>
            </a:ext>
          </a:extLst>
        </xdr:cNvPr>
        <xdr:cNvSpPr txBox="1"/>
      </xdr:nvSpPr>
      <xdr:spPr>
        <a:xfrm>
          <a:off x="19310427" y="1490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155838</xdr:rowOff>
    </xdr:from>
    <xdr:ext cx="469744" cy="259045"/>
    <xdr:sp macro="" textlink="">
      <xdr:nvSpPr>
        <xdr:cNvPr id="739" name="n_4mainValue【消防施設】&#10;一人当たり面積">
          <a:extLst>
            <a:ext uri="{FF2B5EF4-FFF2-40B4-BE49-F238E27FC236}">
              <a16:creationId xmlns:a16="http://schemas.microsoft.com/office/drawing/2014/main" id="{F5365091-9EF9-49E7-956C-E9A5CCFE469F}"/>
            </a:ext>
          </a:extLst>
        </xdr:cNvPr>
        <xdr:cNvSpPr txBox="1"/>
      </xdr:nvSpPr>
      <xdr:spPr>
        <a:xfrm>
          <a:off x="18421427" y="1490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C94FF8A4-827D-4D96-87B2-D5C38BE5A4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A81268CE-41C9-4B3B-A6F3-07958712E0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A2F2720E-51E4-4498-982F-C779656D9D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EF63D83-8466-4AEC-92B9-BC0709703ED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9BBAD0CD-1B6A-40DB-AA8A-63B1DABF38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30F97E8-FDF5-4352-9084-2D025F5592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D3E43EF7-59F0-4566-8F8B-B1AA446FA0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D29B59C-4588-47D1-98D8-3280F0DEC8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CEA995CE-D85E-41FA-9C05-C074A3F801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E51B5CFF-1C9B-4187-8367-55D6C2FA00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E8107119-D497-4586-9895-9E44A286991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B4044C9C-C60B-48B5-ACDA-AF07574CB6F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BD03F22C-E9E9-4096-88FE-06B6BE9A2A9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BC45F78C-C7D0-47FB-980F-223BDA8E4E3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8538F8BF-92EF-47E8-BBF5-B21E087BFF8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D25BE737-C660-4C2D-B0E6-3A9F3176E1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A3249D49-1B57-4441-BB46-44D8307FC5E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2E868AD6-3D3D-4C3D-9B51-E154AFC5245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DCB359A1-41B2-4CC9-AED1-64618E1CD3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6B7F4579-6C25-462D-8B3D-6A76DA88708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6D39859A-ABB2-472F-B4F4-7B907915492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748E0036-D1AE-4B98-BBE1-49C29C46E31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8C0A7ACB-E2CA-4A4C-A870-0409492D9D5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E08853EC-B507-4888-8BA7-56FC90D858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2C7C8427-7619-4853-B22B-462CB54834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DAE51382-762A-4F71-8B2E-D7C5EE0223E5}"/>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4EAE7F0D-5EF7-4EEB-B5E3-088BF43C6CD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31669271-33AF-48B5-8970-CDB184BB4F6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a:extLst>
            <a:ext uri="{FF2B5EF4-FFF2-40B4-BE49-F238E27FC236}">
              <a16:creationId xmlns:a16="http://schemas.microsoft.com/office/drawing/2014/main" id="{E3799C29-3AEA-4BDA-961D-80A4340D3A68}"/>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a:extLst>
            <a:ext uri="{FF2B5EF4-FFF2-40B4-BE49-F238E27FC236}">
              <a16:creationId xmlns:a16="http://schemas.microsoft.com/office/drawing/2014/main" id="{6482E18B-E556-4052-9F7C-1ABDE0E7E775}"/>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0" name="【庁舎】&#10;有形固定資産減価償却率平均値テキスト">
          <a:extLst>
            <a:ext uri="{FF2B5EF4-FFF2-40B4-BE49-F238E27FC236}">
              <a16:creationId xmlns:a16="http://schemas.microsoft.com/office/drawing/2014/main" id="{A47665F2-2157-4B42-894A-001F3F241866}"/>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a:extLst>
            <a:ext uri="{FF2B5EF4-FFF2-40B4-BE49-F238E27FC236}">
              <a16:creationId xmlns:a16="http://schemas.microsoft.com/office/drawing/2014/main" id="{56993171-BB46-4CC1-B9D2-ECC19B5FDF95}"/>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a:extLst>
            <a:ext uri="{FF2B5EF4-FFF2-40B4-BE49-F238E27FC236}">
              <a16:creationId xmlns:a16="http://schemas.microsoft.com/office/drawing/2014/main" id="{58EEDA2E-6B3A-4AA9-9C89-A39A60409841}"/>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a:extLst>
            <a:ext uri="{FF2B5EF4-FFF2-40B4-BE49-F238E27FC236}">
              <a16:creationId xmlns:a16="http://schemas.microsoft.com/office/drawing/2014/main" id="{EAABFB83-E00C-4410-A46E-211B6A9A6E1F}"/>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a:extLst>
            <a:ext uri="{FF2B5EF4-FFF2-40B4-BE49-F238E27FC236}">
              <a16:creationId xmlns:a16="http://schemas.microsoft.com/office/drawing/2014/main" id="{65AB0630-1FCA-40AA-BFE1-DCD8E3B8CDFC}"/>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a:extLst>
            <a:ext uri="{FF2B5EF4-FFF2-40B4-BE49-F238E27FC236}">
              <a16:creationId xmlns:a16="http://schemas.microsoft.com/office/drawing/2014/main" id="{44B57F85-B6CF-4AA8-8C17-D24090FD2992}"/>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9C8C649-7626-43B2-8132-4341D5EAF3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CBD5419-BB64-4854-AAC3-B42FD3D8F7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2E17880-BED2-4A92-8388-FF0E876F21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2902C8E-2BD7-4637-8860-7454E10F4F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A6BCFC8-BE43-4CE8-B49B-264C3F7F01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781" name="楕円 780">
          <a:extLst>
            <a:ext uri="{FF2B5EF4-FFF2-40B4-BE49-F238E27FC236}">
              <a16:creationId xmlns:a16="http://schemas.microsoft.com/office/drawing/2014/main" id="{C695CEF6-B51D-474F-8FCC-E53D7C00A400}"/>
            </a:ext>
          </a:extLst>
        </xdr:cNvPr>
        <xdr:cNvSpPr/>
      </xdr:nvSpPr>
      <xdr:spPr>
        <a:xfrm>
          <a:off x="16268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137721</xdr:rowOff>
    </xdr:from>
    <xdr:ext cx="405111" cy="259045"/>
    <xdr:sp macro="" textlink="">
      <xdr:nvSpPr>
        <xdr:cNvPr id="782" name="【庁舎】&#10;有形固定資産減価償却率該当値テキスト">
          <a:extLst>
            <a:ext uri="{FF2B5EF4-FFF2-40B4-BE49-F238E27FC236}">
              <a16:creationId xmlns:a16="http://schemas.microsoft.com/office/drawing/2014/main" id="{349EBFB5-B6E9-445C-A71E-73216360119E}"/>
            </a:ext>
          </a:extLst>
        </xdr:cNvPr>
        <xdr:cNvSpPr txBox="1"/>
      </xdr:nvSpPr>
      <xdr:spPr>
        <a:xfrm>
          <a:off x="16357600"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118473</xdr:rowOff>
    </xdr:from>
    <xdr:to>
      <xdr:col>81</xdr:col>
      <xdr:colOff>101600</xdr:colOff>
      <xdr:row>105</xdr:row>
      <xdr:rowOff>48623</xdr:rowOff>
    </xdr:to>
    <xdr:sp macro="" textlink="">
      <xdr:nvSpPr>
        <xdr:cNvPr id="783" name="楕円 782">
          <a:extLst>
            <a:ext uri="{FF2B5EF4-FFF2-40B4-BE49-F238E27FC236}">
              <a16:creationId xmlns:a16="http://schemas.microsoft.com/office/drawing/2014/main" id="{FB359EE2-46CF-448C-9924-92C1E3B27A81}"/>
            </a:ext>
          </a:extLst>
        </xdr:cNvPr>
        <xdr:cNvSpPr/>
      </xdr:nvSpPr>
      <xdr:spPr>
        <a:xfrm>
          <a:off x="15430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169273</xdr:rowOff>
    </xdr:from>
    <xdr:to>
      <xdr:col>85</xdr:col>
      <xdr:colOff>127000</xdr:colOff>
      <xdr:row>105</xdr:row>
      <xdr:rowOff>38644</xdr:rowOff>
    </xdr:to>
    <xdr:cxnSp macro="">
      <xdr:nvCxnSpPr>
        <xdr:cNvPr id="784" name="直線コネクタ 783">
          <a:extLst>
            <a:ext uri="{FF2B5EF4-FFF2-40B4-BE49-F238E27FC236}">
              <a16:creationId xmlns:a16="http://schemas.microsoft.com/office/drawing/2014/main" id="{6DC958FE-10F9-4D4E-9A0E-4D94C9FDAC08}"/>
            </a:ext>
          </a:extLst>
        </xdr:cNvPr>
        <xdr:cNvCxnSpPr/>
      </xdr:nvCxnSpPr>
      <xdr:spPr>
        <a:xfrm>
          <a:off x="15481300" y="1800007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85" name="楕円 784">
          <a:extLst>
            <a:ext uri="{FF2B5EF4-FFF2-40B4-BE49-F238E27FC236}">
              <a16:creationId xmlns:a16="http://schemas.microsoft.com/office/drawing/2014/main" id="{876D833A-F946-41E8-81FC-F7C530438A5D}"/>
            </a:ext>
          </a:extLst>
        </xdr:cNvPr>
        <xdr:cNvSpPr/>
      </xdr:nvSpPr>
      <xdr:spPr>
        <a:xfrm>
          <a:off x="14541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104</xdr:row>
      <xdr:rowOff>169273</xdr:rowOff>
    </xdr:to>
    <xdr:cxnSp macro="">
      <xdr:nvCxnSpPr>
        <xdr:cNvPr id="786" name="直線コネクタ 785">
          <a:extLst>
            <a:ext uri="{FF2B5EF4-FFF2-40B4-BE49-F238E27FC236}">
              <a16:creationId xmlns:a16="http://schemas.microsoft.com/office/drawing/2014/main" id="{7301913E-FC30-4B4E-8EB1-C09BECF4DECF}"/>
            </a:ext>
          </a:extLst>
        </xdr:cNvPr>
        <xdr:cNvCxnSpPr/>
      </xdr:nvCxnSpPr>
      <xdr:spPr>
        <a:xfrm>
          <a:off x="14592300" y="179821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67855</xdr:rowOff>
    </xdr:from>
    <xdr:to>
      <xdr:col>72</xdr:col>
      <xdr:colOff>38100</xdr:colOff>
      <xdr:row>104</xdr:row>
      <xdr:rowOff>169455</xdr:rowOff>
    </xdr:to>
    <xdr:sp macro="" textlink="">
      <xdr:nvSpPr>
        <xdr:cNvPr id="787" name="楕円 786">
          <a:extLst>
            <a:ext uri="{FF2B5EF4-FFF2-40B4-BE49-F238E27FC236}">
              <a16:creationId xmlns:a16="http://schemas.microsoft.com/office/drawing/2014/main" id="{7995FC4D-97EA-4B76-9000-ACC874D87942}"/>
            </a:ext>
          </a:extLst>
        </xdr:cNvPr>
        <xdr:cNvSpPr/>
      </xdr:nvSpPr>
      <xdr:spPr>
        <a:xfrm>
          <a:off x="1365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118655</xdr:rowOff>
    </xdr:from>
    <xdr:to>
      <xdr:col>76</xdr:col>
      <xdr:colOff>114300</xdr:colOff>
      <xdr:row>104</xdr:row>
      <xdr:rowOff>151312</xdr:rowOff>
    </xdr:to>
    <xdr:cxnSp macro="">
      <xdr:nvCxnSpPr>
        <xdr:cNvPr id="788" name="直線コネクタ 787">
          <a:extLst>
            <a:ext uri="{FF2B5EF4-FFF2-40B4-BE49-F238E27FC236}">
              <a16:creationId xmlns:a16="http://schemas.microsoft.com/office/drawing/2014/main" id="{7627EA73-0012-463D-8057-C2FAA441A4FA}"/>
            </a:ext>
          </a:extLst>
        </xdr:cNvPr>
        <xdr:cNvCxnSpPr/>
      </xdr:nvCxnSpPr>
      <xdr:spPr>
        <a:xfrm>
          <a:off x="13703300" y="179494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144599</xdr:rowOff>
    </xdr:from>
    <xdr:to>
      <xdr:col>67</xdr:col>
      <xdr:colOff>101600</xdr:colOff>
      <xdr:row>104</xdr:row>
      <xdr:rowOff>74749</xdr:rowOff>
    </xdr:to>
    <xdr:sp macro="" textlink="">
      <xdr:nvSpPr>
        <xdr:cNvPr id="789" name="楕円 788">
          <a:extLst>
            <a:ext uri="{FF2B5EF4-FFF2-40B4-BE49-F238E27FC236}">
              <a16:creationId xmlns:a16="http://schemas.microsoft.com/office/drawing/2014/main" id="{861DE1F4-61BE-4ED1-BE9D-E47FE1E45FB5}"/>
            </a:ext>
          </a:extLst>
        </xdr:cNvPr>
        <xdr:cNvSpPr/>
      </xdr:nvSpPr>
      <xdr:spPr>
        <a:xfrm>
          <a:off x="12763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23949</xdr:rowOff>
    </xdr:from>
    <xdr:to>
      <xdr:col>71</xdr:col>
      <xdr:colOff>177800</xdr:colOff>
      <xdr:row>104</xdr:row>
      <xdr:rowOff>118655</xdr:rowOff>
    </xdr:to>
    <xdr:cxnSp macro="">
      <xdr:nvCxnSpPr>
        <xdr:cNvPr id="790" name="直線コネクタ 789">
          <a:extLst>
            <a:ext uri="{FF2B5EF4-FFF2-40B4-BE49-F238E27FC236}">
              <a16:creationId xmlns:a16="http://schemas.microsoft.com/office/drawing/2014/main" id="{72599258-EE04-4E50-BAD5-55FA4962B9FA}"/>
            </a:ext>
          </a:extLst>
        </xdr:cNvPr>
        <xdr:cNvCxnSpPr/>
      </xdr:nvCxnSpPr>
      <xdr:spPr>
        <a:xfrm>
          <a:off x="12814300" y="1785474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1" name="n_1aveValue【庁舎】&#10;有形固定資産減価償却率">
          <a:extLst>
            <a:ext uri="{FF2B5EF4-FFF2-40B4-BE49-F238E27FC236}">
              <a16:creationId xmlns:a16="http://schemas.microsoft.com/office/drawing/2014/main" id="{AAFA07F6-A49A-423E-B054-553C59D6466C}"/>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2" name="n_2aveValue【庁舎】&#10;有形固定資産減価償却率">
          <a:extLst>
            <a:ext uri="{FF2B5EF4-FFF2-40B4-BE49-F238E27FC236}">
              <a16:creationId xmlns:a16="http://schemas.microsoft.com/office/drawing/2014/main" id="{B3B1D1B3-0EF4-4CB2-AB18-FC06BCB80F8D}"/>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3" name="n_3aveValue【庁舎】&#10;有形固定資産減価償却率">
          <a:extLst>
            <a:ext uri="{FF2B5EF4-FFF2-40B4-BE49-F238E27FC236}">
              <a16:creationId xmlns:a16="http://schemas.microsoft.com/office/drawing/2014/main" id="{C9736CCF-7C0A-4858-A33D-B651D1337A54}"/>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4" name="n_4aveValue【庁舎】&#10;有形固定資産減価償却率">
          <a:extLst>
            <a:ext uri="{FF2B5EF4-FFF2-40B4-BE49-F238E27FC236}">
              <a16:creationId xmlns:a16="http://schemas.microsoft.com/office/drawing/2014/main" id="{2C43B869-5F5B-4C73-9E37-B570508D4825}"/>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39750</xdr:rowOff>
    </xdr:from>
    <xdr:ext cx="405111" cy="259045"/>
    <xdr:sp macro="" textlink="">
      <xdr:nvSpPr>
        <xdr:cNvPr id="795" name="n_1mainValue【庁舎】&#10;有形固定資産減価償却率">
          <a:extLst>
            <a:ext uri="{FF2B5EF4-FFF2-40B4-BE49-F238E27FC236}">
              <a16:creationId xmlns:a16="http://schemas.microsoft.com/office/drawing/2014/main" id="{CFB0C98C-C559-48FD-BFC1-F0ACCA445BD8}"/>
            </a:ext>
          </a:extLst>
        </xdr:cNvPr>
        <xdr:cNvSpPr txBox="1"/>
      </xdr:nvSpPr>
      <xdr:spPr>
        <a:xfrm>
          <a:off x="15266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96" name="n_2mainValue【庁舎】&#10;有形固定資産減価償却率">
          <a:extLst>
            <a:ext uri="{FF2B5EF4-FFF2-40B4-BE49-F238E27FC236}">
              <a16:creationId xmlns:a16="http://schemas.microsoft.com/office/drawing/2014/main" id="{E75A6665-AB35-4738-A469-5E122A2FFB31}"/>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14532</xdr:rowOff>
    </xdr:from>
    <xdr:ext cx="405111" cy="259045"/>
    <xdr:sp macro="" textlink="">
      <xdr:nvSpPr>
        <xdr:cNvPr id="797" name="n_3mainValue【庁舎】&#10;有形固定資産減価償却率">
          <a:extLst>
            <a:ext uri="{FF2B5EF4-FFF2-40B4-BE49-F238E27FC236}">
              <a16:creationId xmlns:a16="http://schemas.microsoft.com/office/drawing/2014/main" id="{15450181-F384-4E06-B056-73495030FC43}"/>
            </a:ext>
          </a:extLst>
        </xdr:cNvPr>
        <xdr:cNvSpPr txBox="1"/>
      </xdr:nvSpPr>
      <xdr:spPr>
        <a:xfrm>
          <a:off x="13500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798" name="n_4mainValue【庁舎】&#10;有形固定資産減価償却率">
          <a:extLst>
            <a:ext uri="{FF2B5EF4-FFF2-40B4-BE49-F238E27FC236}">
              <a16:creationId xmlns:a16="http://schemas.microsoft.com/office/drawing/2014/main" id="{01C65FA7-C876-4DE8-B595-EDBB2023F43B}"/>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BF883B1A-104D-40A7-9FA3-0073876DA1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F044D7DA-3E01-49AC-AFAA-851D0A6687C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9263CFA4-1759-4E74-A073-69067787635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AA9A89FD-6C83-44C4-9215-3E1DDBA0B9E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64A14914-8308-4CA0-A31F-F22F75EF5A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14364D86-5E55-4CDF-BE8D-9BB413D667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B42F13B3-1116-4C09-A88C-BCB6BF4A518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FA935CF8-2E21-406E-9ACB-586702C11C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3ADB65A4-C19C-44CD-85C4-360E45F0A0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600824D1-643A-4567-A702-76219F50011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C0DFE3CF-E28B-41FD-91C6-791FE4C520D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E4FCDCCD-6F83-40AE-B4F6-FBD0CDFE692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22B299A3-F116-4D00-AA92-4E192D13A03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D8FD582F-C89A-477D-A798-CD60D4391D1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E8F4F99B-08FC-4C52-8344-2E9EEF578A4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EB8C49E0-5323-406F-B2CE-D9DD6273368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281FDCC5-CF6E-4FDC-9291-95E1AE44B08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26B4DB45-51D4-44A0-A625-6E49F2FEF29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F02527E6-04FE-4D96-8E99-9A5690321B9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98CCA01B-1373-4120-9076-7BDD1FAC87B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AF3C54AD-21EB-4F2B-9F8B-2046B0A144B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372432E1-CF24-4EA3-94DE-C5C235DB88B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C19AE5A7-348A-4014-BCA7-52F51B72082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A14FDF30-46E8-4A80-ABA1-D001A257E4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F35DA5A3-4DC8-4F52-BB58-411F76E1BA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a:extLst>
            <a:ext uri="{FF2B5EF4-FFF2-40B4-BE49-F238E27FC236}">
              <a16:creationId xmlns:a16="http://schemas.microsoft.com/office/drawing/2014/main" id="{629B3CA4-57B7-42BC-B224-97BA618FAAB5}"/>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a:extLst>
            <a:ext uri="{FF2B5EF4-FFF2-40B4-BE49-F238E27FC236}">
              <a16:creationId xmlns:a16="http://schemas.microsoft.com/office/drawing/2014/main" id="{65D4D703-D66D-4D2C-B948-230A765294EA}"/>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a:extLst>
            <a:ext uri="{FF2B5EF4-FFF2-40B4-BE49-F238E27FC236}">
              <a16:creationId xmlns:a16="http://schemas.microsoft.com/office/drawing/2014/main" id="{1F03DADA-942B-45B8-9F3C-2404B121C8CC}"/>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a:extLst>
            <a:ext uri="{FF2B5EF4-FFF2-40B4-BE49-F238E27FC236}">
              <a16:creationId xmlns:a16="http://schemas.microsoft.com/office/drawing/2014/main" id="{6079ABDE-02A1-4824-94B8-E124389781F9}"/>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a:extLst>
            <a:ext uri="{FF2B5EF4-FFF2-40B4-BE49-F238E27FC236}">
              <a16:creationId xmlns:a16="http://schemas.microsoft.com/office/drawing/2014/main" id="{DC5A87F9-F151-457F-952B-CDC43AEEB9D7}"/>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29" name="【庁舎】&#10;一人当たり面積平均値テキスト">
          <a:extLst>
            <a:ext uri="{FF2B5EF4-FFF2-40B4-BE49-F238E27FC236}">
              <a16:creationId xmlns:a16="http://schemas.microsoft.com/office/drawing/2014/main" id="{FBA0F208-BB4A-4AC3-B916-E015E17ED3FA}"/>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a:extLst>
            <a:ext uri="{FF2B5EF4-FFF2-40B4-BE49-F238E27FC236}">
              <a16:creationId xmlns:a16="http://schemas.microsoft.com/office/drawing/2014/main" id="{30D0E874-15A0-4E85-93C9-E3694B7FF8BD}"/>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a:extLst>
            <a:ext uri="{FF2B5EF4-FFF2-40B4-BE49-F238E27FC236}">
              <a16:creationId xmlns:a16="http://schemas.microsoft.com/office/drawing/2014/main" id="{009F1417-F3DF-4283-A7D4-5842E526182F}"/>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a:extLst>
            <a:ext uri="{FF2B5EF4-FFF2-40B4-BE49-F238E27FC236}">
              <a16:creationId xmlns:a16="http://schemas.microsoft.com/office/drawing/2014/main" id="{5491159F-2DE1-4C27-B023-92EA1DB3E325}"/>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a:extLst>
            <a:ext uri="{FF2B5EF4-FFF2-40B4-BE49-F238E27FC236}">
              <a16:creationId xmlns:a16="http://schemas.microsoft.com/office/drawing/2014/main" id="{16392E84-E2E7-4B56-9308-1901738978C6}"/>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a:extLst>
            <a:ext uri="{FF2B5EF4-FFF2-40B4-BE49-F238E27FC236}">
              <a16:creationId xmlns:a16="http://schemas.microsoft.com/office/drawing/2014/main" id="{47A734A3-6ED7-48EE-B267-616BE4071FFE}"/>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3CEC364-C4B7-4D15-AD53-C0EBAC9998C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76A6DC5-6F77-43DC-9B10-6EFD0DDB7F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5442C0A-2638-4E6E-A2C3-FBD0694B221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10F4101-E9AB-4997-AD1A-175D37D3F5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282EF82-F697-4517-B45F-9B7FA67F9A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40" name="楕円 839">
          <a:extLst>
            <a:ext uri="{FF2B5EF4-FFF2-40B4-BE49-F238E27FC236}">
              <a16:creationId xmlns:a16="http://schemas.microsoft.com/office/drawing/2014/main" id="{D406B04A-6C90-498B-8FC8-89B63761A78A}"/>
            </a:ext>
          </a:extLst>
        </xdr:cNvPr>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841" name="【庁舎】&#10;一人当たり面積該当値テキスト">
          <a:extLst>
            <a:ext uri="{FF2B5EF4-FFF2-40B4-BE49-F238E27FC236}">
              <a16:creationId xmlns:a16="http://schemas.microsoft.com/office/drawing/2014/main" id="{FF38E6B4-D621-4AC3-8818-6BDB180AAB1B}"/>
            </a:ext>
          </a:extLst>
        </xdr:cNvPr>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842" name="楕円 841">
          <a:extLst>
            <a:ext uri="{FF2B5EF4-FFF2-40B4-BE49-F238E27FC236}">
              <a16:creationId xmlns:a16="http://schemas.microsoft.com/office/drawing/2014/main" id="{329689CA-4D19-4CCA-A52E-CF99C0A463F7}"/>
            </a:ext>
          </a:extLst>
        </xdr:cNvPr>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54973</xdr:rowOff>
    </xdr:to>
    <xdr:cxnSp macro="">
      <xdr:nvCxnSpPr>
        <xdr:cNvPr id="843" name="直線コネクタ 842">
          <a:extLst>
            <a:ext uri="{FF2B5EF4-FFF2-40B4-BE49-F238E27FC236}">
              <a16:creationId xmlns:a16="http://schemas.microsoft.com/office/drawing/2014/main" id="{C80ED8A1-B5A0-4249-A131-C663FA39FFFF}"/>
            </a:ext>
          </a:extLst>
        </xdr:cNvPr>
        <xdr:cNvCxnSpPr/>
      </xdr:nvCxnSpPr>
      <xdr:spPr>
        <a:xfrm flipV="1">
          <a:off x="21323300" y="1839848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170724</xdr:rowOff>
    </xdr:from>
    <xdr:to>
      <xdr:col>107</xdr:col>
      <xdr:colOff>101600</xdr:colOff>
      <xdr:row>107</xdr:row>
      <xdr:rowOff>100874</xdr:rowOff>
    </xdr:to>
    <xdr:sp macro="" textlink="">
      <xdr:nvSpPr>
        <xdr:cNvPr id="844" name="楕円 843">
          <a:extLst>
            <a:ext uri="{FF2B5EF4-FFF2-40B4-BE49-F238E27FC236}">
              <a16:creationId xmlns:a16="http://schemas.microsoft.com/office/drawing/2014/main" id="{1BCFB042-DD38-4D85-BF30-81345FB361B6}"/>
            </a:ext>
          </a:extLst>
        </xdr:cNvPr>
        <xdr:cNvSpPr/>
      </xdr:nvSpPr>
      <xdr:spPr>
        <a:xfrm>
          <a:off x="2038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50074</xdr:rowOff>
    </xdr:from>
    <xdr:to>
      <xdr:col>111</xdr:col>
      <xdr:colOff>177800</xdr:colOff>
      <xdr:row>107</xdr:row>
      <xdr:rowOff>54973</xdr:rowOff>
    </xdr:to>
    <xdr:cxnSp macro="">
      <xdr:nvCxnSpPr>
        <xdr:cNvPr id="845" name="直線コネクタ 844">
          <a:extLst>
            <a:ext uri="{FF2B5EF4-FFF2-40B4-BE49-F238E27FC236}">
              <a16:creationId xmlns:a16="http://schemas.microsoft.com/office/drawing/2014/main" id="{3581A002-E212-4D1D-8784-6F8D6B8F97CE}"/>
            </a:ext>
          </a:extLst>
        </xdr:cNvPr>
        <xdr:cNvCxnSpPr/>
      </xdr:nvCxnSpPr>
      <xdr:spPr>
        <a:xfrm>
          <a:off x="20434300" y="183952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846" name="楕円 845">
          <a:extLst>
            <a:ext uri="{FF2B5EF4-FFF2-40B4-BE49-F238E27FC236}">
              <a16:creationId xmlns:a16="http://schemas.microsoft.com/office/drawing/2014/main" id="{8C8C5B99-C418-4B71-8252-F1DF3C2A16F1}"/>
            </a:ext>
          </a:extLst>
        </xdr:cNvPr>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50074</xdr:rowOff>
    </xdr:from>
    <xdr:to>
      <xdr:col>107</xdr:col>
      <xdr:colOff>50800</xdr:colOff>
      <xdr:row>107</xdr:row>
      <xdr:rowOff>53339</xdr:rowOff>
    </xdr:to>
    <xdr:cxnSp macro="">
      <xdr:nvCxnSpPr>
        <xdr:cNvPr id="847" name="直線コネクタ 846">
          <a:extLst>
            <a:ext uri="{FF2B5EF4-FFF2-40B4-BE49-F238E27FC236}">
              <a16:creationId xmlns:a16="http://schemas.microsoft.com/office/drawing/2014/main" id="{C5C24DC5-5125-4A52-8396-61D109E1D22D}"/>
            </a:ext>
          </a:extLst>
        </xdr:cNvPr>
        <xdr:cNvCxnSpPr/>
      </xdr:nvCxnSpPr>
      <xdr:spPr>
        <a:xfrm flipV="1">
          <a:off x="19545300" y="183952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4173</xdr:rowOff>
    </xdr:from>
    <xdr:to>
      <xdr:col>98</xdr:col>
      <xdr:colOff>38100</xdr:colOff>
      <xdr:row>107</xdr:row>
      <xdr:rowOff>105773</xdr:rowOff>
    </xdr:to>
    <xdr:sp macro="" textlink="">
      <xdr:nvSpPr>
        <xdr:cNvPr id="848" name="楕円 847">
          <a:extLst>
            <a:ext uri="{FF2B5EF4-FFF2-40B4-BE49-F238E27FC236}">
              <a16:creationId xmlns:a16="http://schemas.microsoft.com/office/drawing/2014/main" id="{77A1F3D7-8FB5-4A39-95E6-C6ADF7AE54D0}"/>
            </a:ext>
          </a:extLst>
        </xdr:cNvPr>
        <xdr:cNvSpPr/>
      </xdr:nvSpPr>
      <xdr:spPr>
        <a:xfrm>
          <a:off x="18605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54973</xdr:rowOff>
    </xdr:to>
    <xdr:cxnSp macro="">
      <xdr:nvCxnSpPr>
        <xdr:cNvPr id="849" name="直線コネクタ 848">
          <a:extLst>
            <a:ext uri="{FF2B5EF4-FFF2-40B4-BE49-F238E27FC236}">
              <a16:creationId xmlns:a16="http://schemas.microsoft.com/office/drawing/2014/main" id="{6D6AF005-31D6-485F-A764-9B1CE9AB6CD8}"/>
            </a:ext>
          </a:extLst>
        </xdr:cNvPr>
        <xdr:cNvCxnSpPr/>
      </xdr:nvCxnSpPr>
      <xdr:spPr>
        <a:xfrm flipV="1">
          <a:off x="18656300" y="183984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0" name="n_1aveValue【庁舎】&#10;一人当たり面積">
          <a:extLst>
            <a:ext uri="{FF2B5EF4-FFF2-40B4-BE49-F238E27FC236}">
              <a16:creationId xmlns:a16="http://schemas.microsoft.com/office/drawing/2014/main" id="{AED214C1-C81C-4E2D-BDF5-9C43AEB2C4C8}"/>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51" name="n_2aveValue【庁舎】&#10;一人当たり面積">
          <a:extLst>
            <a:ext uri="{FF2B5EF4-FFF2-40B4-BE49-F238E27FC236}">
              <a16:creationId xmlns:a16="http://schemas.microsoft.com/office/drawing/2014/main" id="{87DC52FA-DA2D-4363-B906-37E0A8A5A751}"/>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52" name="n_3aveValue【庁舎】&#10;一人当たり面積">
          <a:extLst>
            <a:ext uri="{FF2B5EF4-FFF2-40B4-BE49-F238E27FC236}">
              <a16:creationId xmlns:a16="http://schemas.microsoft.com/office/drawing/2014/main" id="{5B64C6EB-06A9-4209-A038-7BF7964125DF}"/>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53" name="n_4aveValue【庁舎】&#10;一人当たり面積">
          <a:extLst>
            <a:ext uri="{FF2B5EF4-FFF2-40B4-BE49-F238E27FC236}">
              <a16:creationId xmlns:a16="http://schemas.microsoft.com/office/drawing/2014/main" id="{11E3D8F4-52B2-466E-8DBC-1023879C874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854" name="n_1mainValue【庁舎】&#10;一人当たり面積">
          <a:extLst>
            <a:ext uri="{FF2B5EF4-FFF2-40B4-BE49-F238E27FC236}">
              <a16:creationId xmlns:a16="http://schemas.microsoft.com/office/drawing/2014/main" id="{EC4191BC-8FFA-461E-B879-5DD465B2E2B0}"/>
            </a:ext>
          </a:extLst>
        </xdr:cNvPr>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92001</xdr:rowOff>
    </xdr:from>
    <xdr:ext cx="469744" cy="259045"/>
    <xdr:sp macro="" textlink="">
      <xdr:nvSpPr>
        <xdr:cNvPr id="855" name="n_2mainValue【庁舎】&#10;一人当たり面積">
          <a:extLst>
            <a:ext uri="{FF2B5EF4-FFF2-40B4-BE49-F238E27FC236}">
              <a16:creationId xmlns:a16="http://schemas.microsoft.com/office/drawing/2014/main" id="{52066243-1039-4A00-9E78-CF6507B07286}"/>
            </a:ext>
          </a:extLst>
        </xdr:cNvPr>
        <xdr:cNvSpPr txBox="1"/>
      </xdr:nvSpPr>
      <xdr:spPr>
        <a:xfrm>
          <a:off x="20199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856" name="n_3mainValue【庁舎】&#10;一人当たり面積">
          <a:extLst>
            <a:ext uri="{FF2B5EF4-FFF2-40B4-BE49-F238E27FC236}">
              <a16:creationId xmlns:a16="http://schemas.microsoft.com/office/drawing/2014/main" id="{59670814-38ED-40D1-AB1B-D03BC0159370}"/>
            </a:ext>
          </a:extLst>
        </xdr:cNvPr>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96900</xdr:rowOff>
    </xdr:from>
    <xdr:ext cx="469744" cy="259045"/>
    <xdr:sp macro="" textlink="">
      <xdr:nvSpPr>
        <xdr:cNvPr id="857" name="n_4mainValue【庁舎】&#10;一人当たり面積">
          <a:extLst>
            <a:ext uri="{FF2B5EF4-FFF2-40B4-BE49-F238E27FC236}">
              <a16:creationId xmlns:a16="http://schemas.microsoft.com/office/drawing/2014/main" id="{DB5F7ABB-9C66-4121-B6AB-B32F718765DE}"/>
            </a:ext>
          </a:extLst>
        </xdr:cNvPr>
        <xdr:cNvSpPr txBox="1"/>
      </xdr:nvSpPr>
      <xdr:spPr>
        <a:xfrm>
          <a:off x="18421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69687A91-3C92-4F0E-A86A-5C515787DF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6458F6A5-F9D4-4A4A-81CF-75DFF860E2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F527AAD8-A383-4BAA-90B4-7309438FBB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図書館は、最近整備したものであり、一人当たり面積からも充実した施設であると言える。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体育館・プールは、若干老朽化が進んで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おり、計画的な老朽化対策を実施していく必要がある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計画的な老朽化対策を実施していく必要がある。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4&#36001;&#25919;&#35506;/&#36001;&#25919;&#20418;/13%20&#36001;&#25919;&#29366;&#27841;&#36039;&#26009;&#38598;/&#36001;&#25919;&#27604;&#36611;&#20998;&#26512;&#34920;&#31561;/R2&#24180;&#24230;&#27770;&#31639;&#20998;/02_&#20108;&#22238;&#30446;&#65288;&#65304;&#26376;&#20844;&#34920;&#65289;/03&#20316;&#26989;/&#12304;&#36001;&#25919;&#29366;&#27841;&#36039;&#26009;&#38598;&#12305;_332127_&#28716;&#25144;&#20869;&#24066;_2020(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43.9</v>
          </cell>
          <cell r="BX51">
            <v>43.1</v>
          </cell>
          <cell r="CF51">
            <v>33.6</v>
          </cell>
          <cell r="CN51">
            <v>40.700000000000003</v>
          </cell>
          <cell r="CV51">
            <v>36.200000000000003</v>
          </cell>
        </row>
        <row r="53">
          <cell r="BP53">
            <v>56.3</v>
          </cell>
          <cell r="BX53">
            <v>57.8</v>
          </cell>
          <cell r="CF53">
            <v>58.8</v>
          </cell>
          <cell r="CN53">
            <v>60.2</v>
          </cell>
          <cell r="CV53">
            <v>61.3</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cell r="BP73">
            <v>43.9</v>
          </cell>
          <cell r="BX73">
            <v>43.1</v>
          </cell>
          <cell r="CF73">
            <v>33.6</v>
          </cell>
          <cell r="CN73">
            <v>40.700000000000003</v>
          </cell>
          <cell r="CV73">
            <v>36.200000000000003</v>
          </cell>
        </row>
        <row r="75">
          <cell r="BP75">
            <v>10</v>
          </cell>
          <cell r="BX75">
            <v>10.6</v>
          </cell>
          <cell r="CF75">
            <v>10.1</v>
          </cell>
          <cell r="CN75">
            <v>9.5</v>
          </cell>
          <cell r="CV75">
            <v>8.6</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R16" sqref="R16:V1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26313102</v>
      </c>
      <c r="BO4" s="426"/>
      <c r="BP4" s="426"/>
      <c r="BQ4" s="426"/>
      <c r="BR4" s="426"/>
      <c r="BS4" s="426"/>
      <c r="BT4" s="426"/>
      <c r="BU4" s="427"/>
      <c r="BV4" s="425">
        <v>20658570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7.9</v>
      </c>
      <c r="CU4" s="610"/>
      <c r="CV4" s="610"/>
      <c r="CW4" s="610"/>
      <c r="CX4" s="610"/>
      <c r="CY4" s="610"/>
      <c r="CZ4" s="610"/>
      <c r="DA4" s="611"/>
      <c r="DB4" s="609">
        <v>6.2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25239994</v>
      </c>
      <c r="BO5" s="431"/>
      <c r="BP5" s="431"/>
      <c r="BQ5" s="431"/>
      <c r="BR5" s="431"/>
      <c r="BS5" s="431"/>
      <c r="BT5" s="431"/>
      <c r="BU5" s="432"/>
      <c r="BV5" s="430">
        <v>19671878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82</v>
      </c>
      <c r="CU5" s="401"/>
      <c r="CV5" s="401"/>
      <c r="CW5" s="401"/>
      <c r="CX5" s="401"/>
      <c r="CY5" s="401"/>
      <c r="CZ5" s="401"/>
      <c r="DA5" s="402"/>
      <c r="DB5" s="400">
        <v>82.9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1073108</v>
      </c>
      <c r="BO6" s="431"/>
      <c r="BP6" s="431"/>
      <c r="BQ6" s="431"/>
      <c r="BR6" s="431"/>
      <c r="BS6" s="431"/>
      <c r="BT6" s="431"/>
      <c r="BU6" s="432"/>
      <c r="BV6" s="430">
        <v>986692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86</v>
      </c>
      <c r="CU6" s="584"/>
      <c r="CV6" s="584"/>
      <c r="CW6" s="584"/>
      <c r="CX6" s="584"/>
      <c r="CY6" s="584"/>
      <c r="CZ6" s="584"/>
      <c r="DA6" s="585"/>
      <c r="DB6" s="583">
        <v>85.9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176141</v>
      </c>
      <c r="BO7" s="431"/>
      <c r="BP7" s="431"/>
      <c r="BQ7" s="431"/>
      <c r="BR7" s="431"/>
      <c r="BS7" s="431"/>
      <c r="BT7" s="431"/>
      <c r="BU7" s="432"/>
      <c r="BV7" s="430">
        <v>314500</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11345643</v>
      </c>
      <c r="CU7" s="431"/>
      <c r="CV7" s="431"/>
      <c r="CW7" s="431"/>
      <c r="CX7" s="431"/>
      <c r="CY7" s="431"/>
      <c r="CZ7" s="431"/>
      <c r="DA7" s="432"/>
      <c r="DB7" s="430">
        <v>10842042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896967</v>
      </c>
      <c r="BO8" s="431"/>
      <c r="BP8" s="431"/>
      <c r="BQ8" s="431"/>
      <c r="BR8" s="431"/>
      <c r="BS8" s="431"/>
      <c r="BT8" s="431"/>
      <c r="BU8" s="432"/>
      <c r="BV8" s="430">
        <v>672192</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0.57999999999999996</v>
      </c>
      <c r="CU8" s="544"/>
      <c r="CV8" s="544"/>
      <c r="CW8" s="544"/>
      <c r="CX8" s="544"/>
      <c r="CY8" s="544"/>
      <c r="CZ8" s="544"/>
      <c r="DA8" s="545"/>
      <c r="DB8" s="543">
        <v>0.56999999999999995</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36048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224775</v>
      </c>
      <c r="BO9" s="431"/>
      <c r="BP9" s="431"/>
      <c r="BQ9" s="431"/>
      <c r="BR9" s="431"/>
      <c r="BS9" s="431"/>
      <c r="BT9" s="431"/>
      <c r="BU9" s="432"/>
      <c r="BV9" s="430">
        <v>21125</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15.8</v>
      </c>
      <c r="CU9" s="401"/>
      <c r="CV9" s="401"/>
      <c r="CW9" s="401"/>
      <c r="CX9" s="401"/>
      <c r="CY9" s="401"/>
      <c r="CZ9" s="401"/>
      <c r="DA9" s="402"/>
      <c r="DB9" s="400">
        <v>12.8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36975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349024</v>
      </c>
      <c r="BO10" s="431"/>
      <c r="BP10" s="431"/>
      <c r="BQ10" s="431"/>
      <c r="BR10" s="431"/>
      <c r="BS10" s="431"/>
      <c r="BT10" s="431"/>
      <c r="BU10" s="432"/>
      <c r="BV10" s="430">
        <v>553893</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515478</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37049</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670000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36469</v>
      </c>
      <c r="S13" s="534"/>
      <c r="T13" s="534"/>
      <c r="U13" s="534"/>
      <c r="V13" s="535"/>
      <c r="W13" s="521" t="s">
        <v>139</v>
      </c>
      <c r="X13" s="443"/>
      <c r="Y13" s="443"/>
      <c r="Z13" s="443"/>
      <c r="AA13" s="443"/>
      <c r="AB13" s="444"/>
      <c r="AC13" s="406">
        <v>1638</v>
      </c>
      <c r="AD13" s="407"/>
      <c r="AE13" s="407"/>
      <c r="AF13" s="407"/>
      <c r="AG13" s="408"/>
      <c r="AH13" s="406">
        <v>1765</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419277</v>
      </c>
      <c r="BO13" s="431"/>
      <c r="BP13" s="431"/>
      <c r="BQ13" s="431"/>
      <c r="BR13" s="431"/>
      <c r="BS13" s="431"/>
      <c r="BT13" s="431"/>
      <c r="BU13" s="432"/>
      <c r="BV13" s="430">
        <v>575018</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8.6</v>
      </c>
      <c r="CU13" s="401"/>
      <c r="CV13" s="401"/>
      <c r="CW13" s="401"/>
      <c r="CX13" s="401"/>
      <c r="CY13" s="401"/>
      <c r="CZ13" s="401"/>
      <c r="DA13" s="402"/>
      <c r="DB13" s="400">
        <v>9.5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37268</v>
      </c>
      <c r="S14" s="534"/>
      <c r="T14" s="534"/>
      <c r="U14" s="534"/>
      <c r="V14" s="535"/>
      <c r="W14" s="536"/>
      <c r="X14" s="446"/>
      <c r="Y14" s="446"/>
      <c r="Z14" s="446"/>
      <c r="AA14" s="446"/>
      <c r="AB14" s="447"/>
      <c r="AC14" s="526">
        <v>9.6999999999999993</v>
      </c>
      <c r="AD14" s="527"/>
      <c r="AE14" s="527"/>
      <c r="AF14" s="527"/>
      <c r="AG14" s="528"/>
      <c r="AH14" s="526">
        <v>10.5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36.200000000000003</v>
      </c>
      <c r="CU14" s="538"/>
      <c r="CV14" s="538"/>
      <c r="CW14" s="538"/>
      <c r="CX14" s="538"/>
      <c r="CY14" s="538"/>
      <c r="CZ14" s="538"/>
      <c r="DA14" s="539"/>
      <c r="DB14" s="537">
        <v>40.700000000000003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36732</v>
      </c>
      <c r="S15" s="534"/>
      <c r="T15" s="534"/>
      <c r="U15" s="534"/>
      <c r="V15" s="535"/>
      <c r="W15" s="521" t="s">
        <v>147</v>
      </c>
      <c r="X15" s="443"/>
      <c r="Y15" s="443"/>
      <c r="Z15" s="443"/>
      <c r="AA15" s="443"/>
      <c r="AB15" s="444"/>
      <c r="AC15" s="406">
        <v>5044</v>
      </c>
      <c r="AD15" s="407"/>
      <c r="AE15" s="407"/>
      <c r="AF15" s="407"/>
      <c r="AG15" s="408"/>
      <c r="AH15" s="406">
        <v>4936</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5418186</v>
      </c>
      <c r="BO15" s="426"/>
      <c r="BP15" s="426"/>
      <c r="BQ15" s="426"/>
      <c r="BR15" s="426"/>
      <c r="BS15" s="426"/>
      <c r="BT15" s="426"/>
      <c r="BU15" s="427"/>
      <c r="BV15" s="425">
        <v>5209690</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29.9</v>
      </c>
      <c r="AD16" s="527"/>
      <c r="AE16" s="527"/>
      <c r="AF16" s="527"/>
      <c r="AG16" s="528"/>
      <c r="AH16" s="526">
        <v>29.5</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9335815</v>
      </c>
      <c r="BO16" s="431"/>
      <c r="BP16" s="431"/>
      <c r="BQ16" s="431"/>
      <c r="BR16" s="431"/>
      <c r="BS16" s="431"/>
      <c r="BT16" s="431"/>
      <c r="BU16" s="432"/>
      <c r="BV16" s="430">
        <v>8843217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10165</v>
      </c>
      <c r="AD17" s="407"/>
      <c r="AE17" s="407"/>
      <c r="AF17" s="407"/>
      <c r="AG17" s="408"/>
      <c r="AH17" s="406">
        <v>10055</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6889763</v>
      </c>
      <c r="BO17" s="431"/>
      <c r="BP17" s="431"/>
      <c r="BQ17" s="431"/>
      <c r="BR17" s="431"/>
      <c r="BS17" s="431"/>
      <c r="BT17" s="431"/>
      <c r="BU17" s="432"/>
      <c r="BV17" s="430">
        <v>6668690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125.46</v>
      </c>
      <c r="M18" s="495"/>
      <c r="N18" s="495"/>
      <c r="O18" s="495"/>
      <c r="P18" s="495"/>
      <c r="Q18" s="495"/>
      <c r="R18" s="496"/>
      <c r="S18" s="496"/>
      <c r="T18" s="496"/>
      <c r="U18" s="496"/>
      <c r="V18" s="497"/>
      <c r="W18" s="511"/>
      <c r="X18" s="512"/>
      <c r="Y18" s="512"/>
      <c r="Z18" s="512"/>
      <c r="AA18" s="512"/>
      <c r="AB18" s="522"/>
      <c r="AC18" s="394">
        <v>60.3</v>
      </c>
      <c r="AD18" s="395"/>
      <c r="AE18" s="395"/>
      <c r="AF18" s="395"/>
      <c r="AG18" s="498"/>
      <c r="AH18" s="394">
        <v>60</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9590193</v>
      </c>
      <c r="BO18" s="431"/>
      <c r="BP18" s="431"/>
      <c r="BQ18" s="431"/>
      <c r="BR18" s="431"/>
      <c r="BS18" s="431"/>
      <c r="BT18" s="431"/>
      <c r="BU18" s="432"/>
      <c r="BV18" s="430">
        <v>9343888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287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14734338</v>
      </c>
      <c r="BO19" s="431"/>
      <c r="BP19" s="431"/>
      <c r="BQ19" s="431"/>
      <c r="BR19" s="431"/>
      <c r="BS19" s="431"/>
      <c r="BT19" s="431"/>
      <c r="BU19" s="432"/>
      <c r="BV19" s="430">
        <v>13333221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14068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17278596</v>
      </c>
      <c r="BO23" s="431"/>
      <c r="BP23" s="431"/>
      <c r="BQ23" s="431"/>
      <c r="BR23" s="431"/>
      <c r="BS23" s="431"/>
      <c r="BT23" s="431"/>
      <c r="BU23" s="432"/>
      <c r="BV23" s="430">
        <v>17133874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8800</v>
      </c>
      <c r="R24" s="407"/>
      <c r="S24" s="407"/>
      <c r="T24" s="407"/>
      <c r="U24" s="407"/>
      <c r="V24" s="408"/>
      <c r="W24" s="472"/>
      <c r="X24" s="463"/>
      <c r="Y24" s="464"/>
      <c r="Z24" s="403" t="s">
        <v>171</v>
      </c>
      <c r="AA24" s="404"/>
      <c r="AB24" s="404"/>
      <c r="AC24" s="404"/>
      <c r="AD24" s="404"/>
      <c r="AE24" s="404"/>
      <c r="AF24" s="404"/>
      <c r="AG24" s="405"/>
      <c r="AH24" s="406">
        <v>382</v>
      </c>
      <c r="AI24" s="407"/>
      <c r="AJ24" s="407"/>
      <c r="AK24" s="407"/>
      <c r="AL24" s="408"/>
      <c r="AM24" s="406">
        <v>1101306</v>
      </c>
      <c r="AN24" s="407"/>
      <c r="AO24" s="407"/>
      <c r="AP24" s="407"/>
      <c r="AQ24" s="407"/>
      <c r="AR24" s="408"/>
      <c r="AS24" s="406">
        <v>2883</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14052943</v>
      </c>
      <c r="BO24" s="431"/>
      <c r="BP24" s="431"/>
      <c r="BQ24" s="431"/>
      <c r="BR24" s="431"/>
      <c r="BS24" s="431"/>
      <c r="BT24" s="431"/>
      <c r="BU24" s="432"/>
      <c r="BV24" s="430">
        <v>14361410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7200</v>
      </c>
      <c r="R25" s="407"/>
      <c r="S25" s="407"/>
      <c r="T25" s="407"/>
      <c r="U25" s="407"/>
      <c r="V25" s="408"/>
      <c r="W25" s="472"/>
      <c r="X25" s="463"/>
      <c r="Y25" s="464"/>
      <c r="Z25" s="403" t="s">
        <v>174</v>
      </c>
      <c r="AA25" s="404"/>
      <c r="AB25" s="404"/>
      <c r="AC25" s="404"/>
      <c r="AD25" s="404"/>
      <c r="AE25" s="404"/>
      <c r="AF25" s="404"/>
      <c r="AG25" s="405"/>
      <c r="AH25" s="406">
        <v>72</v>
      </c>
      <c r="AI25" s="407"/>
      <c r="AJ25" s="407"/>
      <c r="AK25" s="407"/>
      <c r="AL25" s="408"/>
      <c r="AM25" s="406">
        <v>194976</v>
      </c>
      <c r="AN25" s="407"/>
      <c r="AO25" s="407"/>
      <c r="AP25" s="407"/>
      <c r="AQ25" s="407"/>
      <c r="AR25" s="408"/>
      <c r="AS25" s="406">
        <v>2708</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2268493</v>
      </c>
      <c r="BO25" s="426"/>
      <c r="BP25" s="426"/>
      <c r="BQ25" s="426"/>
      <c r="BR25" s="426"/>
      <c r="BS25" s="426"/>
      <c r="BT25" s="426"/>
      <c r="BU25" s="427"/>
      <c r="BV25" s="425">
        <v>1435410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6400</v>
      </c>
      <c r="R26" s="407"/>
      <c r="S26" s="407"/>
      <c r="T26" s="407"/>
      <c r="U26" s="407"/>
      <c r="V26" s="408"/>
      <c r="W26" s="472"/>
      <c r="X26" s="463"/>
      <c r="Y26" s="464"/>
      <c r="Z26" s="403" t="s">
        <v>177</v>
      </c>
      <c r="AA26" s="485"/>
      <c r="AB26" s="485"/>
      <c r="AC26" s="485"/>
      <c r="AD26" s="485"/>
      <c r="AE26" s="485"/>
      <c r="AF26" s="485"/>
      <c r="AG26" s="486"/>
      <c r="AH26" s="406">
        <v>5</v>
      </c>
      <c r="AI26" s="407"/>
      <c r="AJ26" s="407"/>
      <c r="AK26" s="407"/>
      <c r="AL26" s="408"/>
      <c r="AM26" s="406">
        <v>13940</v>
      </c>
      <c r="AN26" s="407"/>
      <c r="AO26" s="407"/>
      <c r="AP26" s="407"/>
      <c r="AQ26" s="407"/>
      <c r="AR26" s="408"/>
      <c r="AS26" s="406">
        <v>2788</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4500</v>
      </c>
      <c r="R27" s="407"/>
      <c r="S27" s="407"/>
      <c r="T27" s="407"/>
      <c r="U27" s="407"/>
      <c r="V27" s="408"/>
      <c r="W27" s="472"/>
      <c r="X27" s="463"/>
      <c r="Y27" s="464"/>
      <c r="Z27" s="403" t="s">
        <v>180</v>
      </c>
      <c r="AA27" s="404"/>
      <c r="AB27" s="404"/>
      <c r="AC27" s="404"/>
      <c r="AD27" s="404"/>
      <c r="AE27" s="404"/>
      <c r="AF27" s="404"/>
      <c r="AG27" s="405"/>
      <c r="AH27" s="406">
        <v>25</v>
      </c>
      <c r="AI27" s="407"/>
      <c r="AJ27" s="407"/>
      <c r="AK27" s="407"/>
      <c r="AL27" s="408"/>
      <c r="AM27" s="406">
        <v>72270</v>
      </c>
      <c r="AN27" s="407"/>
      <c r="AO27" s="407"/>
      <c r="AP27" s="407"/>
      <c r="AQ27" s="407"/>
      <c r="AR27" s="408"/>
      <c r="AS27" s="406">
        <v>2891</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380000</v>
      </c>
      <c r="BO27" s="434"/>
      <c r="BP27" s="434"/>
      <c r="BQ27" s="434"/>
      <c r="BR27" s="434"/>
      <c r="BS27" s="434"/>
      <c r="BT27" s="434"/>
      <c r="BU27" s="435"/>
      <c r="BV27" s="433">
        <v>417326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3800</v>
      </c>
      <c r="R28" s="407"/>
      <c r="S28" s="407"/>
      <c r="T28" s="407"/>
      <c r="U28" s="407"/>
      <c r="V28" s="408"/>
      <c r="W28" s="472"/>
      <c r="X28" s="463"/>
      <c r="Y28" s="464"/>
      <c r="Z28" s="403" t="s">
        <v>183</v>
      </c>
      <c r="AA28" s="404"/>
      <c r="AB28" s="404"/>
      <c r="AC28" s="404"/>
      <c r="AD28" s="404"/>
      <c r="AE28" s="404"/>
      <c r="AF28" s="404"/>
      <c r="AG28" s="405"/>
      <c r="AH28" s="406">
        <v>1</v>
      </c>
      <c r="AI28" s="407"/>
      <c r="AJ28" s="407"/>
      <c r="AK28" s="407"/>
      <c r="AL28" s="408"/>
      <c r="AM28" s="406" t="s">
        <v>184</v>
      </c>
      <c r="AN28" s="407"/>
      <c r="AO28" s="407"/>
      <c r="AP28" s="407"/>
      <c r="AQ28" s="407"/>
      <c r="AR28" s="408"/>
      <c r="AS28" s="406" t="s">
        <v>184</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3776930</v>
      </c>
      <c r="BO28" s="426"/>
      <c r="BP28" s="426"/>
      <c r="BQ28" s="426"/>
      <c r="BR28" s="426"/>
      <c r="BS28" s="426"/>
      <c r="BT28" s="426"/>
      <c r="BU28" s="427"/>
      <c r="BV28" s="425">
        <v>4097906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18</v>
      </c>
      <c r="M29" s="407"/>
      <c r="N29" s="407"/>
      <c r="O29" s="407"/>
      <c r="P29" s="408"/>
      <c r="Q29" s="406">
        <v>3500</v>
      </c>
      <c r="R29" s="407"/>
      <c r="S29" s="407"/>
      <c r="T29" s="407"/>
      <c r="U29" s="407"/>
      <c r="V29" s="408"/>
      <c r="W29" s="473"/>
      <c r="X29" s="474"/>
      <c r="Y29" s="475"/>
      <c r="Z29" s="403" t="s">
        <v>187</v>
      </c>
      <c r="AA29" s="404"/>
      <c r="AB29" s="404"/>
      <c r="AC29" s="404"/>
      <c r="AD29" s="404"/>
      <c r="AE29" s="404"/>
      <c r="AF29" s="404"/>
      <c r="AG29" s="405"/>
      <c r="AH29" s="406">
        <v>408</v>
      </c>
      <c r="AI29" s="407"/>
      <c r="AJ29" s="407"/>
      <c r="AK29" s="407"/>
      <c r="AL29" s="408"/>
      <c r="AM29" s="406">
        <v>1176477</v>
      </c>
      <c r="AN29" s="407"/>
      <c r="AO29" s="407"/>
      <c r="AP29" s="407"/>
      <c r="AQ29" s="407"/>
      <c r="AR29" s="408"/>
      <c r="AS29" s="406">
        <v>2884</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438815</v>
      </c>
      <c r="BO29" s="431"/>
      <c r="BP29" s="431"/>
      <c r="BQ29" s="431"/>
      <c r="BR29" s="431"/>
      <c r="BS29" s="431"/>
      <c r="BT29" s="431"/>
      <c r="BU29" s="432"/>
      <c r="BV29" s="430">
        <v>637050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96.6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6017815</v>
      </c>
      <c r="BO30" s="434"/>
      <c r="BP30" s="434"/>
      <c r="BQ30" s="434"/>
      <c r="BR30" s="434"/>
      <c r="BS30" s="434"/>
      <c r="BT30" s="434"/>
      <c r="BU30" s="435"/>
      <c r="BV30" s="433">
        <v>6269849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198</v>
      </c>
      <c r="X33" s="392"/>
      <c r="Y33" s="392"/>
      <c r="Z33" s="392"/>
      <c r="AA33" s="392"/>
      <c r="AB33" s="392"/>
      <c r="AC33" s="392"/>
      <c r="AD33" s="392"/>
      <c r="AE33" s="392"/>
      <c r="AF33" s="392"/>
      <c r="AG33" s="392"/>
      <c r="AH33" s="392"/>
      <c r="AI33" s="392"/>
      <c r="AJ33" s="392"/>
      <c r="AK33" s="392"/>
      <c r="AL33" s="216"/>
      <c r="AM33" s="393" t="s">
        <v>196</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瀬戸内市国民健康保険特別会計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瀬戸内市水道事業会計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IF('各会計、関係団体の財政状況及び健全化判断比率'!B35="","",'各会計、関係団体の財政状況及び健全化判断比率'!B35)</f>
        <v>瀬戸内市土地開発事業特別会計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岡山県広域水道企業団</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（一社)瀬戸内市緑の村公社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瀬戸内市国民健康保険診療施設裳掛診療所特別会計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IF('各会計、関係団体の財政状況及び健全化判断比率'!B33="","",'各会計、関係団体の財政状況及び健全化判断比率'!B33)</f>
        <v>瀬戸内市病院事業会計</v>
      </c>
      <c r="AP35" s="388"/>
      <c r="AQ35" s="388"/>
      <c r="AR35" s="388"/>
      <c r="AS35" s="388"/>
      <c r="AT35" s="388"/>
      <c r="AU35" s="388"/>
      <c r="AV35" s="388"/>
      <c r="AW35" s="388"/>
      <c r="AX35" s="388"/>
      <c r="AY35" s="388"/>
      <c r="AZ35" s="388"/>
      <c r="BA35" s="388"/>
      <c r="BB35" s="388"/>
      <c r="BC35" s="388"/>
      <c r="BD35" s="214"/>
      <c r="BE35" s="389">
        <f t="shared" ref="BE35:BE43" si="1">IF(BG35="","",BE34+1)</f>
        <v>10</v>
      </c>
      <c r="BF35" s="389"/>
      <c r="BG35" s="388" t="str">
        <f>IF('各会計、関係団体の財政状況及び健全化判断比率'!B36="","",'各会計、関係団体の財政状況及び健全化判断比率'!B36)</f>
        <v>瀬戸内市企業団地造成事業特別会計</v>
      </c>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岡山県後期高齢者医療広域連合一般会計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22</v>
      </c>
      <c r="CP35" s="389"/>
      <c r="CQ35" s="388" t="str">
        <f>IF('各会計、関係団体の財政状況及び健全化判断比率'!BS8="","",'各会計、関係団体の財政状況及び健全化判断比率'!BS8)</f>
        <v>(一社)瀬戸内市振興公社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瀬戸内市介護保険特別会計</v>
      </c>
      <c r="X36" s="388"/>
      <c r="Y36" s="388"/>
      <c r="Z36" s="388"/>
      <c r="AA36" s="388"/>
      <c r="AB36" s="388"/>
      <c r="AC36" s="388"/>
      <c r="AD36" s="388"/>
      <c r="AE36" s="388"/>
      <c r="AF36" s="388"/>
      <c r="AG36" s="388"/>
      <c r="AH36" s="388"/>
      <c r="AI36" s="388"/>
      <c r="AJ36" s="388"/>
      <c r="AK36" s="388"/>
      <c r="AL36" s="214"/>
      <c r="AM36" s="389">
        <f t="shared" si="0"/>
        <v>8</v>
      </c>
      <c r="AN36" s="389"/>
      <c r="AO36" s="388" t="str">
        <f>IF('各会計、関係団体の財政状況及び健全化判断比率'!B34="","",'各会計、関係団体の財政状況及び健全化判断比率'!B34)</f>
        <v>瀬戸内市下水道事業会計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岡山県後期高齢者医療広域連合特別会計</v>
      </c>
      <c r="BZ36" s="388"/>
      <c r="CA36" s="388"/>
      <c r="CB36" s="388"/>
      <c r="CC36" s="388"/>
      <c r="CD36" s="388"/>
      <c r="CE36" s="388"/>
      <c r="CF36" s="388"/>
      <c r="CG36" s="388"/>
      <c r="CH36" s="388"/>
      <c r="CI36" s="388"/>
      <c r="CJ36" s="388"/>
      <c r="CK36" s="388"/>
      <c r="CL36" s="388"/>
      <c r="CM36" s="388"/>
      <c r="CN36" s="214"/>
      <c r="CO36" s="389">
        <f t="shared" si="3"/>
        <v>23</v>
      </c>
      <c r="CP36" s="389"/>
      <c r="CQ36" s="388" t="str">
        <f>IF('各会計、関係団体の財政状況及び健全化判断比率'!BS9="","",'各会計、関係団体の財政状況及び健全化判断比率'!BS9)</f>
        <v>(一財)牛窓町水産協会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瀬戸内市後期高齢者医療特別会計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岡山県市町村総合事務組合一般会計</v>
      </c>
      <c r="BZ37" s="388"/>
      <c r="CA37" s="388"/>
      <c r="CB37" s="388"/>
      <c r="CC37" s="388"/>
      <c r="CD37" s="388"/>
      <c r="CE37" s="388"/>
      <c r="CF37" s="388"/>
      <c r="CG37" s="388"/>
      <c r="CH37" s="388"/>
      <c r="CI37" s="388"/>
      <c r="CJ37" s="388"/>
      <c r="CK37" s="388"/>
      <c r="CL37" s="388"/>
      <c r="CM37" s="388"/>
      <c r="CN37" s="214"/>
      <c r="CO37" s="389">
        <f t="shared" si="3"/>
        <v>24</v>
      </c>
      <c r="CP37" s="389"/>
      <c r="CQ37" s="388" t="str">
        <f>IF('各会計、関係団体の財政状況及び健全化判断比率'!BS10="","",'各会計、関係団体の財政状況及び健全化判断比率'!BS10)</f>
        <v>(一財寒風陶芸の里</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岡山県市町村総合事務組合貸付金特別会計</v>
      </c>
      <c r="BZ38" s="388"/>
      <c r="CA38" s="388"/>
      <c r="CB38" s="388"/>
      <c r="CC38" s="388"/>
      <c r="CD38" s="388"/>
      <c r="CE38" s="388"/>
      <c r="CF38" s="388"/>
      <c r="CG38" s="388"/>
      <c r="CH38" s="388"/>
      <c r="CI38" s="388"/>
      <c r="CJ38" s="388"/>
      <c r="CK38" s="388"/>
      <c r="CL38" s="388"/>
      <c r="CM38" s="388"/>
      <c r="CN38" s="214"/>
      <c r="CO38" s="389">
        <f t="shared" si="3"/>
        <v>25</v>
      </c>
      <c r="CP38" s="389"/>
      <c r="CQ38" s="388" t="str">
        <f>IF('各会計、関係団体の財政状況及び健全化判断比率'!BS11="","",'各会計、関係団体の財政状況及び健全化判断比率'!BS11)</f>
        <v>(有)曙の里おく</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岡山県市町村総合事務組合交通災害共済特別会計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岡山県市町村総合事務組合拠出金事業特別会計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岡山県市町村税整理組合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19</v>
      </c>
      <c r="BX42" s="389"/>
      <c r="BY42" s="388" t="str">
        <f>IF('各会計、関係団体の財政状況及び健全化判断比率'!B76="","",'各会計、関係団体の財政状況及び健全化判断比率'!B76)</f>
        <v>旭東用排水組合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20</v>
      </c>
      <c r="BX43" s="389"/>
      <c r="BY43" s="388" t="str">
        <f>IF('各会計、関係団体の財政状況及び健全化判断比率'!B77="","",'各会計、関係団体の財政状況及び健全化判断比率'!B77)</f>
        <v>神崎衛生施設組合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HabAvbWT5yjFQyiiLKcuAJ3Oe9T1uSrS4CDm8b/Gk9W8QtQJeY8u09LsRUMoVN7NjGmpVx9+lrB87EO11EoUNw==" saltValue="woyAh5yDUelCtFohNw7e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12" sqref="B12:Q1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226</v>
      </c>
      <c r="C5" s="711"/>
      <c r="D5" s="711"/>
      <c r="E5" s="711"/>
      <c r="F5" s="711"/>
      <c r="G5" s="711"/>
      <c r="H5" s="711"/>
      <c r="I5" s="711"/>
      <c r="J5" s="711"/>
      <c r="K5" s="711"/>
      <c r="L5" s="711"/>
      <c r="M5" s="711"/>
      <c r="N5" s="711"/>
      <c r="O5" s="711"/>
      <c r="P5" s="711"/>
      <c r="Q5" s="712"/>
      <c r="R5" s="697">
        <v>6109990</v>
      </c>
      <c r="S5" s="698"/>
      <c r="T5" s="698"/>
      <c r="U5" s="698"/>
      <c r="V5" s="698"/>
      <c r="W5" s="698"/>
      <c r="X5" s="698"/>
      <c r="Y5" s="741"/>
      <c r="Z5" s="759">
        <v>23.2</v>
      </c>
      <c r="AA5" s="759"/>
      <c r="AB5" s="759"/>
      <c r="AC5" s="759"/>
      <c r="AD5" s="760">
        <v>6109990</v>
      </c>
      <c r="AE5" s="760"/>
      <c r="AF5" s="760"/>
      <c r="AG5" s="760"/>
      <c r="AH5" s="760"/>
      <c r="AI5" s="760"/>
      <c r="AJ5" s="760"/>
      <c r="AK5" s="760"/>
      <c r="AL5" s="742">
        <v>54.8</v>
      </c>
      <c r="AM5" s="715"/>
      <c r="AN5" s="715"/>
      <c r="AO5" s="743"/>
      <c r="AP5" s="710" t="s">
        <v>227</v>
      </c>
      <c r="AQ5" s="711"/>
      <c r="AR5" s="711"/>
      <c r="AS5" s="711"/>
      <c r="AT5" s="711"/>
      <c r="AU5" s="711"/>
      <c r="AV5" s="711"/>
      <c r="AW5" s="711"/>
      <c r="AX5" s="711"/>
      <c r="AY5" s="711"/>
      <c r="AZ5" s="711"/>
      <c r="BA5" s="711"/>
      <c r="BB5" s="711"/>
      <c r="BC5" s="711"/>
      <c r="BD5" s="711"/>
      <c r="BE5" s="711"/>
      <c r="BF5" s="712"/>
      <c r="BG5" s="642">
        <v>6108487</v>
      </c>
      <c r="BH5" s="643"/>
      <c r="BI5" s="643"/>
      <c r="BJ5" s="643"/>
      <c r="BK5" s="643"/>
      <c r="BL5" s="643"/>
      <c r="BM5" s="643"/>
      <c r="BN5" s="644"/>
      <c r="BO5" s="675">
        <v>100</v>
      </c>
      <c r="BP5" s="675"/>
      <c r="BQ5" s="675"/>
      <c r="BR5" s="675"/>
      <c r="BS5" s="676">
        <v>145209</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161962</v>
      </c>
      <c r="S6" s="643"/>
      <c r="T6" s="643"/>
      <c r="U6" s="643"/>
      <c r="V6" s="643"/>
      <c r="W6" s="643"/>
      <c r="X6" s="643"/>
      <c r="Y6" s="644"/>
      <c r="Z6" s="675">
        <v>0.6</v>
      </c>
      <c r="AA6" s="675"/>
      <c r="AB6" s="675"/>
      <c r="AC6" s="675"/>
      <c r="AD6" s="676">
        <v>161962</v>
      </c>
      <c r="AE6" s="676"/>
      <c r="AF6" s="676"/>
      <c r="AG6" s="676"/>
      <c r="AH6" s="676"/>
      <c r="AI6" s="676"/>
      <c r="AJ6" s="676"/>
      <c r="AK6" s="676"/>
      <c r="AL6" s="645">
        <v>1.5</v>
      </c>
      <c r="AM6" s="646"/>
      <c r="AN6" s="646"/>
      <c r="AO6" s="677"/>
      <c r="AP6" s="639" t="s">
        <v>232</v>
      </c>
      <c r="AQ6" s="640"/>
      <c r="AR6" s="640"/>
      <c r="AS6" s="640"/>
      <c r="AT6" s="640"/>
      <c r="AU6" s="640"/>
      <c r="AV6" s="640"/>
      <c r="AW6" s="640"/>
      <c r="AX6" s="640"/>
      <c r="AY6" s="640"/>
      <c r="AZ6" s="640"/>
      <c r="BA6" s="640"/>
      <c r="BB6" s="640"/>
      <c r="BC6" s="640"/>
      <c r="BD6" s="640"/>
      <c r="BE6" s="640"/>
      <c r="BF6" s="641"/>
      <c r="BG6" s="642">
        <v>6108487</v>
      </c>
      <c r="BH6" s="643"/>
      <c r="BI6" s="643"/>
      <c r="BJ6" s="643"/>
      <c r="BK6" s="643"/>
      <c r="BL6" s="643"/>
      <c r="BM6" s="643"/>
      <c r="BN6" s="644"/>
      <c r="BO6" s="675">
        <v>100</v>
      </c>
      <c r="BP6" s="675"/>
      <c r="BQ6" s="675"/>
      <c r="BR6" s="675"/>
      <c r="BS6" s="676">
        <v>145209</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166024</v>
      </c>
      <c r="CS6" s="643"/>
      <c r="CT6" s="643"/>
      <c r="CU6" s="643"/>
      <c r="CV6" s="643"/>
      <c r="CW6" s="643"/>
      <c r="CX6" s="643"/>
      <c r="CY6" s="644"/>
      <c r="CZ6" s="742">
        <v>0.7</v>
      </c>
      <c r="DA6" s="715"/>
      <c r="DB6" s="715"/>
      <c r="DC6" s="745"/>
      <c r="DD6" s="648">
        <v>859</v>
      </c>
      <c r="DE6" s="643"/>
      <c r="DF6" s="643"/>
      <c r="DG6" s="643"/>
      <c r="DH6" s="643"/>
      <c r="DI6" s="643"/>
      <c r="DJ6" s="643"/>
      <c r="DK6" s="643"/>
      <c r="DL6" s="643"/>
      <c r="DM6" s="643"/>
      <c r="DN6" s="643"/>
      <c r="DO6" s="643"/>
      <c r="DP6" s="644"/>
      <c r="DQ6" s="648">
        <v>166024</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4475</v>
      </c>
      <c r="S7" s="643"/>
      <c r="T7" s="643"/>
      <c r="U7" s="643"/>
      <c r="V7" s="643"/>
      <c r="W7" s="643"/>
      <c r="X7" s="643"/>
      <c r="Y7" s="644"/>
      <c r="Z7" s="675">
        <v>0</v>
      </c>
      <c r="AA7" s="675"/>
      <c r="AB7" s="675"/>
      <c r="AC7" s="675"/>
      <c r="AD7" s="676">
        <v>4475</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2314438</v>
      </c>
      <c r="BH7" s="643"/>
      <c r="BI7" s="643"/>
      <c r="BJ7" s="643"/>
      <c r="BK7" s="643"/>
      <c r="BL7" s="643"/>
      <c r="BM7" s="643"/>
      <c r="BN7" s="644"/>
      <c r="BO7" s="675">
        <v>37.9</v>
      </c>
      <c r="BP7" s="675"/>
      <c r="BQ7" s="675"/>
      <c r="BR7" s="675"/>
      <c r="BS7" s="676">
        <v>145209</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6744299</v>
      </c>
      <c r="CS7" s="643"/>
      <c r="CT7" s="643"/>
      <c r="CU7" s="643"/>
      <c r="CV7" s="643"/>
      <c r="CW7" s="643"/>
      <c r="CX7" s="643"/>
      <c r="CY7" s="644"/>
      <c r="CZ7" s="675">
        <v>26.7</v>
      </c>
      <c r="DA7" s="675"/>
      <c r="DB7" s="675"/>
      <c r="DC7" s="675"/>
      <c r="DD7" s="648">
        <v>266757</v>
      </c>
      <c r="DE7" s="643"/>
      <c r="DF7" s="643"/>
      <c r="DG7" s="643"/>
      <c r="DH7" s="643"/>
      <c r="DI7" s="643"/>
      <c r="DJ7" s="643"/>
      <c r="DK7" s="643"/>
      <c r="DL7" s="643"/>
      <c r="DM7" s="643"/>
      <c r="DN7" s="643"/>
      <c r="DO7" s="643"/>
      <c r="DP7" s="644"/>
      <c r="DQ7" s="648">
        <v>1741949</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22372</v>
      </c>
      <c r="S8" s="643"/>
      <c r="T8" s="643"/>
      <c r="U8" s="643"/>
      <c r="V8" s="643"/>
      <c r="W8" s="643"/>
      <c r="X8" s="643"/>
      <c r="Y8" s="644"/>
      <c r="Z8" s="675">
        <v>0.1</v>
      </c>
      <c r="AA8" s="675"/>
      <c r="AB8" s="675"/>
      <c r="AC8" s="675"/>
      <c r="AD8" s="676">
        <v>22372</v>
      </c>
      <c r="AE8" s="676"/>
      <c r="AF8" s="676"/>
      <c r="AG8" s="676"/>
      <c r="AH8" s="676"/>
      <c r="AI8" s="676"/>
      <c r="AJ8" s="676"/>
      <c r="AK8" s="676"/>
      <c r="AL8" s="645">
        <v>0.2</v>
      </c>
      <c r="AM8" s="646"/>
      <c r="AN8" s="646"/>
      <c r="AO8" s="677"/>
      <c r="AP8" s="639" t="s">
        <v>238</v>
      </c>
      <c r="AQ8" s="640"/>
      <c r="AR8" s="640"/>
      <c r="AS8" s="640"/>
      <c r="AT8" s="640"/>
      <c r="AU8" s="640"/>
      <c r="AV8" s="640"/>
      <c r="AW8" s="640"/>
      <c r="AX8" s="640"/>
      <c r="AY8" s="640"/>
      <c r="AZ8" s="640"/>
      <c r="BA8" s="640"/>
      <c r="BB8" s="640"/>
      <c r="BC8" s="640"/>
      <c r="BD8" s="640"/>
      <c r="BE8" s="640"/>
      <c r="BF8" s="641"/>
      <c r="BG8" s="642">
        <v>67711</v>
      </c>
      <c r="BH8" s="643"/>
      <c r="BI8" s="643"/>
      <c r="BJ8" s="643"/>
      <c r="BK8" s="643"/>
      <c r="BL8" s="643"/>
      <c r="BM8" s="643"/>
      <c r="BN8" s="644"/>
      <c r="BO8" s="675">
        <v>1.1000000000000001</v>
      </c>
      <c r="BP8" s="675"/>
      <c r="BQ8" s="675"/>
      <c r="BR8" s="675"/>
      <c r="BS8" s="648" t="s">
        <v>129</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6343565</v>
      </c>
      <c r="CS8" s="643"/>
      <c r="CT8" s="643"/>
      <c r="CU8" s="643"/>
      <c r="CV8" s="643"/>
      <c r="CW8" s="643"/>
      <c r="CX8" s="643"/>
      <c r="CY8" s="644"/>
      <c r="CZ8" s="675">
        <v>25.1</v>
      </c>
      <c r="DA8" s="675"/>
      <c r="DB8" s="675"/>
      <c r="DC8" s="675"/>
      <c r="DD8" s="648">
        <v>542607</v>
      </c>
      <c r="DE8" s="643"/>
      <c r="DF8" s="643"/>
      <c r="DG8" s="643"/>
      <c r="DH8" s="643"/>
      <c r="DI8" s="643"/>
      <c r="DJ8" s="643"/>
      <c r="DK8" s="643"/>
      <c r="DL8" s="643"/>
      <c r="DM8" s="643"/>
      <c r="DN8" s="643"/>
      <c r="DO8" s="643"/>
      <c r="DP8" s="644"/>
      <c r="DQ8" s="648">
        <v>3646480</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19497</v>
      </c>
      <c r="S9" s="643"/>
      <c r="T9" s="643"/>
      <c r="U9" s="643"/>
      <c r="V9" s="643"/>
      <c r="W9" s="643"/>
      <c r="X9" s="643"/>
      <c r="Y9" s="644"/>
      <c r="Z9" s="675">
        <v>0.1</v>
      </c>
      <c r="AA9" s="675"/>
      <c r="AB9" s="675"/>
      <c r="AC9" s="675"/>
      <c r="AD9" s="676">
        <v>19497</v>
      </c>
      <c r="AE9" s="676"/>
      <c r="AF9" s="676"/>
      <c r="AG9" s="676"/>
      <c r="AH9" s="676"/>
      <c r="AI9" s="676"/>
      <c r="AJ9" s="676"/>
      <c r="AK9" s="676"/>
      <c r="AL9" s="645">
        <v>0.2</v>
      </c>
      <c r="AM9" s="646"/>
      <c r="AN9" s="646"/>
      <c r="AO9" s="677"/>
      <c r="AP9" s="639" t="s">
        <v>241</v>
      </c>
      <c r="AQ9" s="640"/>
      <c r="AR9" s="640"/>
      <c r="AS9" s="640"/>
      <c r="AT9" s="640"/>
      <c r="AU9" s="640"/>
      <c r="AV9" s="640"/>
      <c r="AW9" s="640"/>
      <c r="AX9" s="640"/>
      <c r="AY9" s="640"/>
      <c r="AZ9" s="640"/>
      <c r="BA9" s="640"/>
      <c r="BB9" s="640"/>
      <c r="BC9" s="640"/>
      <c r="BD9" s="640"/>
      <c r="BE9" s="640"/>
      <c r="BF9" s="641"/>
      <c r="BG9" s="642">
        <v>1520873</v>
      </c>
      <c r="BH9" s="643"/>
      <c r="BI9" s="643"/>
      <c r="BJ9" s="643"/>
      <c r="BK9" s="643"/>
      <c r="BL9" s="643"/>
      <c r="BM9" s="643"/>
      <c r="BN9" s="644"/>
      <c r="BO9" s="675">
        <v>24.9</v>
      </c>
      <c r="BP9" s="675"/>
      <c r="BQ9" s="675"/>
      <c r="BR9" s="675"/>
      <c r="BS9" s="648" t="s">
        <v>129</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1998524</v>
      </c>
      <c r="CS9" s="643"/>
      <c r="CT9" s="643"/>
      <c r="CU9" s="643"/>
      <c r="CV9" s="643"/>
      <c r="CW9" s="643"/>
      <c r="CX9" s="643"/>
      <c r="CY9" s="644"/>
      <c r="CZ9" s="675">
        <v>7.9</v>
      </c>
      <c r="DA9" s="675"/>
      <c r="DB9" s="675"/>
      <c r="DC9" s="675"/>
      <c r="DD9" s="648">
        <v>292224</v>
      </c>
      <c r="DE9" s="643"/>
      <c r="DF9" s="643"/>
      <c r="DG9" s="643"/>
      <c r="DH9" s="643"/>
      <c r="DI9" s="643"/>
      <c r="DJ9" s="643"/>
      <c r="DK9" s="643"/>
      <c r="DL9" s="643"/>
      <c r="DM9" s="643"/>
      <c r="DN9" s="643"/>
      <c r="DO9" s="643"/>
      <c r="DP9" s="644"/>
      <c r="DQ9" s="648">
        <v>1287382</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129</v>
      </c>
      <c r="AE10" s="676"/>
      <c r="AF10" s="676"/>
      <c r="AG10" s="676"/>
      <c r="AH10" s="676"/>
      <c r="AI10" s="676"/>
      <c r="AJ10" s="676"/>
      <c r="AK10" s="676"/>
      <c r="AL10" s="645" t="s">
        <v>129</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93247</v>
      </c>
      <c r="BH10" s="643"/>
      <c r="BI10" s="643"/>
      <c r="BJ10" s="643"/>
      <c r="BK10" s="643"/>
      <c r="BL10" s="643"/>
      <c r="BM10" s="643"/>
      <c r="BN10" s="644"/>
      <c r="BO10" s="675">
        <v>1.5</v>
      </c>
      <c r="BP10" s="675"/>
      <c r="BQ10" s="675"/>
      <c r="BR10" s="675"/>
      <c r="BS10" s="648" t="s">
        <v>129</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19000</v>
      </c>
      <c r="CS10" s="643"/>
      <c r="CT10" s="643"/>
      <c r="CU10" s="643"/>
      <c r="CV10" s="643"/>
      <c r="CW10" s="643"/>
      <c r="CX10" s="643"/>
      <c r="CY10" s="644"/>
      <c r="CZ10" s="675">
        <v>0.1</v>
      </c>
      <c r="DA10" s="675"/>
      <c r="DB10" s="675"/>
      <c r="DC10" s="675"/>
      <c r="DD10" s="648" t="s">
        <v>129</v>
      </c>
      <c r="DE10" s="643"/>
      <c r="DF10" s="643"/>
      <c r="DG10" s="643"/>
      <c r="DH10" s="643"/>
      <c r="DI10" s="643"/>
      <c r="DJ10" s="643"/>
      <c r="DK10" s="643"/>
      <c r="DL10" s="643"/>
      <c r="DM10" s="643"/>
      <c r="DN10" s="643"/>
      <c r="DO10" s="643"/>
      <c r="DP10" s="644"/>
      <c r="DQ10" s="648" t="s">
        <v>128</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782028</v>
      </c>
      <c r="S11" s="643"/>
      <c r="T11" s="643"/>
      <c r="U11" s="643"/>
      <c r="V11" s="643"/>
      <c r="W11" s="643"/>
      <c r="X11" s="643"/>
      <c r="Y11" s="644"/>
      <c r="Z11" s="645">
        <v>3</v>
      </c>
      <c r="AA11" s="646"/>
      <c r="AB11" s="646"/>
      <c r="AC11" s="647"/>
      <c r="AD11" s="648">
        <v>782028</v>
      </c>
      <c r="AE11" s="643"/>
      <c r="AF11" s="643"/>
      <c r="AG11" s="643"/>
      <c r="AH11" s="643"/>
      <c r="AI11" s="643"/>
      <c r="AJ11" s="643"/>
      <c r="AK11" s="644"/>
      <c r="AL11" s="645">
        <v>7</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632607</v>
      </c>
      <c r="BH11" s="643"/>
      <c r="BI11" s="643"/>
      <c r="BJ11" s="643"/>
      <c r="BK11" s="643"/>
      <c r="BL11" s="643"/>
      <c r="BM11" s="643"/>
      <c r="BN11" s="644"/>
      <c r="BO11" s="675">
        <v>10.4</v>
      </c>
      <c r="BP11" s="675"/>
      <c r="BQ11" s="675"/>
      <c r="BR11" s="675"/>
      <c r="BS11" s="648">
        <v>145209</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542954</v>
      </c>
      <c r="CS11" s="643"/>
      <c r="CT11" s="643"/>
      <c r="CU11" s="643"/>
      <c r="CV11" s="643"/>
      <c r="CW11" s="643"/>
      <c r="CX11" s="643"/>
      <c r="CY11" s="644"/>
      <c r="CZ11" s="675">
        <v>2.2000000000000002</v>
      </c>
      <c r="DA11" s="675"/>
      <c r="DB11" s="675"/>
      <c r="DC11" s="675"/>
      <c r="DD11" s="648">
        <v>192132</v>
      </c>
      <c r="DE11" s="643"/>
      <c r="DF11" s="643"/>
      <c r="DG11" s="643"/>
      <c r="DH11" s="643"/>
      <c r="DI11" s="643"/>
      <c r="DJ11" s="643"/>
      <c r="DK11" s="643"/>
      <c r="DL11" s="643"/>
      <c r="DM11" s="643"/>
      <c r="DN11" s="643"/>
      <c r="DO11" s="643"/>
      <c r="DP11" s="644"/>
      <c r="DQ11" s="648">
        <v>373385</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v>4542</v>
      </c>
      <c r="S12" s="643"/>
      <c r="T12" s="643"/>
      <c r="U12" s="643"/>
      <c r="V12" s="643"/>
      <c r="W12" s="643"/>
      <c r="X12" s="643"/>
      <c r="Y12" s="644"/>
      <c r="Z12" s="675">
        <v>0</v>
      </c>
      <c r="AA12" s="675"/>
      <c r="AB12" s="675"/>
      <c r="AC12" s="675"/>
      <c r="AD12" s="676">
        <v>4542</v>
      </c>
      <c r="AE12" s="676"/>
      <c r="AF12" s="676"/>
      <c r="AG12" s="676"/>
      <c r="AH12" s="676"/>
      <c r="AI12" s="676"/>
      <c r="AJ12" s="676"/>
      <c r="AK12" s="676"/>
      <c r="AL12" s="645">
        <v>0</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3437595</v>
      </c>
      <c r="BH12" s="643"/>
      <c r="BI12" s="643"/>
      <c r="BJ12" s="643"/>
      <c r="BK12" s="643"/>
      <c r="BL12" s="643"/>
      <c r="BM12" s="643"/>
      <c r="BN12" s="644"/>
      <c r="BO12" s="675">
        <v>56.3</v>
      </c>
      <c r="BP12" s="675"/>
      <c r="BQ12" s="675"/>
      <c r="BR12" s="675"/>
      <c r="BS12" s="648" t="s">
        <v>129</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523703</v>
      </c>
      <c r="CS12" s="643"/>
      <c r="CT12" s="643"/>
      <c r="CU12" s="643"/>
      <c r="CV12" s="643"/>
      <c r="CW12" s="643"/>
      <c r="CX12" s="643"/>
      <c r="CY12" s="644"/>
      <c r="CZ12" s="675">
        <v>2.1</v>
      </c>
      <c r="DA12" s="675"/>
      <c r="DB12" s="675"/>
      <c r="DC12" s="675"/>
      <c r="DD12" s="648">
        <v>16527</v>
      </c>
      <c r="DE12" s="643"/>
      <c r="DF12" s="643"/>
      <c r="DG12" s="643"/>
      <c r="DH12" s="643"/>
      <c r="DI12" s="643"/>
      <c r="DJ12" s="643"/>
      <c r="DK12" s="643"/>
      <c r="DL12" s="643"/>
      <c r="DM12" s="643"/>
      <c r="DN12" s="643"/>
      <c r="DO12" s="643"/>
      <c r="DP12" s="644"/>
      <c r="DQ12" s="648">
        <v>382640</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128</v>
      </c>
      <c r="AA13" s="675"/>
      <c r="AB13" s="675"/>
      <c r="AC13" s="675"/>
      <c r="AD13" s="676" t="s">
        <v>129</v>
      </c>
      <c r="AE13" s="676"/>
      <c r="AF13" s="676"/>
      <c r="AG13" s="676"/>
      <c r="AH13" s="676"/>
      <c r="AI13" s="676"/>
      <c r="AJ13" s="676"/>
      <c r="AK13" s="676"/>
      <c r="AL13" s="645" t="s">
        <v>129</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3431810</v>
      </c>
      <c r="BH13" s="643"/>
      <c r="BI13" s="643"/>
      <c r="BJ13" s="643"/>
      <c r="BK13" s="643"/>
      <c r="BL13" s="643"/>
      <c r="BM13" s="643"/>
      <c r="BN13" s="644"/>
      <c r="BO13" s="675">
        <v>56.2</v>
      </c>
      <c r="BP13" s="675"/>
      <c r="BQ13" s="675"/>
      <c r="BR13" s="675"/>
      <c r="BS13" s="648" t="s">
        <v>129</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2292415</v>
      </c>
      <c r="CS13" s="643"/>
      <c r="CT13" s="643"/>
      <c r="CU13" s="643"/>
      <c r="CV13" s="643"/>
      <c r="CW13" s="643"/>
      <c r="CX13" s="643"/>
      <c r="CY13" s="644"/>
      <c r="CZ13" s="675">
        <v>9.1</v>
      </c>
      <c r="DA13" s="675"/>
      <c r="DB13" s="675"/>
      <c r="DC13" s="675"/>
      <c r="DD13" s="648">
        <v>633600</v>
      </c>
      <c r="DE13" s="643"/>
      <c r="DF13" s="643"/>
      <c r="DG13" s="643"/>
      <c r="DH13" s="643"/>
      <c r="DI13" s="643"/>
      <c r="DJ13" s="643"/>
      <c r="DK13" s="643"/>
      <c r="DL13" s="643"/>
      <c r="DM13" s="643"/>
      <c r="DN13" s="643"/>
      <c r="DO13" s="643"/>
      <c r="DP13" s="644"/>
      <c r="DQ13" s="648">
        <v>1323758</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129</v>
      </c>
      <c r="AA14" s="675"/>
      <c r="AB14" s="675"/>
      <c r="AC14" s="675"/>
      <c r="AD14" s="676" t="s">
        <v>129</v>
      </c>
      <c r="AE14" s="676"/>
      <c r="AF14" s="676"/>
      <c r="AG14" s="676"/>
      <c r="AH14" s="676"/>
      <c r="AI14" s="676"/>
      <c r="AJ14" s="676"/>
      <c r="AK14" s="676"/>
      <c r="AL14" s="645" t="s">
        <v>129</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144631</v>
      </c>
      <c r="BH14" s="643"/>
      <c r="BI14" s="643"/>
      <c r="BJ14" s="643"/>
      <c r="BK14" s="643"/>
      <c r="BL14" s="643"/>
      <c r="BM14" s="643"/>
      <c r="BN14" s="644"/>
      <c r="BO14" s="675">
        <v>2.4</v>
      </c>
      <c r="BP14" s="675"/>
      <c r="BQ14" s="675"/>
      <c r="BR14" s="675"/>
      <c r="BS14" s="648" t="s">
        <v>129</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766054</v>
      </c>
      <c r="CS14" s="643"/>
      <c r="CT14" s="643"/>
      <c r="CU14" s="643"/>
      <c r="CV14" s="643"/>
      <c r="CW14" s="643"/>
      <c r="CX14" s="643"/>
      <c r="CY14" s="644"/>
      <c r="CZ14" s="675">
        <v>3</v>
      </c>
      <c r="DA14" s="675"/>
      <c r="DB14" s="675"/>
      <c r="DC14" s="675"/>
      <c r="DD14" s="648">
        <v>125674</v>
      </c>
      <c r="DE14" s="643"/>
      <c r="DF14" s="643"/>
      <c r="DG14" s="643"/>
      <c r="DH14" s="643"/>
      <c r="DI14" s="643"/>
      <c r="DJ14" s="643"/>
      <c r="DK14" s="643"/>
      <c r="DL14" s="643"/>
      <c r="DM14" s="643"/>
      <c r="DN14" s="643"/>
      <c r="DO14" s="643"/>
      <c r="DP14" s="644"/>
      <c r="DQ14" s="648">
        <v>639324</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129</v>
      </c>
      <c r="AA15" s="675"/>
      <c r="AB15" s="675"/>
      <c r="AC15" s="675"/>
      <c r="AD15" s="676" t="s">
        <v>128</v>
      </c>
      <c r="AE15" s="676"/>
      <c r="AF15" s="676"/>
      <c r="AG15" s="676"/>
      <c r="AH15" s="676"/>
      <c r="AI15" s="676"/>
      <c r="AJ15" s="676"/>
      <c r="AK15" s="676"/>
      <c r="AL15" s="645" t="s">
        <v>129</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211823</v>
      </c>
      <c r="BH15" s="643"/>
      <c r="BI15" s="643"/>
      <c r="BJ15" s="643"/>
      <c r="BK15" s="643"/>
      <c r="BL15" s="643"/>
      <c r="BM15" s="643"/>
      <c r="BN15" s="644"/>
      <c r="BO15" s="675">
        <v>3.5</v>
      </c>
      <c r="BP15" s="675"/>
      <c r="BQ15" s="675"/>
      <c r="BR15" s="675"/>
      <c r="BS15" s="648" t="s">
        <v>128</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3510122</v>
      </c>
      <c r="CS15" s="643"/>
      <c r="CT15" s="643"/>
      <c r="CU15" s="643"/>
      <c r="CV15" s="643"/>
      <c r="CW15" s="643"/>
      <c r="CX15" s="643"/>
      <c r="CY15" s="644"/>
      <c r="CZ15" s="675">
        <v>13.9</v>
      </c>
      <c r="DA15" s="675"/>
      <c r="DB15" s="675"/>
      <c r="DC15" s="675"/>
      <c r="DD15" s="648">
        <v>1655392</v>
      </c>
      <c r="DE15" s="643"/>
      <c r="DF15" s="643"/>
      <c r="DG15" s="643"/>
      <c r="DH15" s="643"/>
      <c r="DI15" s="643"/>
      <c r="DJ15" s="643"/>
      <c r="DK15" s="643"/>
      <c r="DL15" s="643"/>
      <c r="DM15" s="643"/>
      <c r="DN15" s="643"/>
      <c r="DO15" s="643"/>
      <c r="DP15" s="644"/>
      <c r="DQ15" s="648">
        <v>1777643</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13184</v>
      </c>
      <c r="S16" s="643"/>
      <c r="T16" s="643"/>
      <c r="U16" s="643"/>
      <c r="V16" s="643"/>
      <c r="W16" s="643"/>
      <c r="X16" s="643"/>
      <c r="Y16" s="644"/>
      <c r="Z16" s="675">
        <v>0.1</v>
      </c>
      <c r="AA16" s="675"/>
      <c r="AB16" s="675"/>
      <c r="AC16" s="675"/>
      <c r="AD16" s="676">
        <v>13184</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129</v>
      </c>
      <c r="BP16" s="675"/>
      <c r="BQ16" s="675"/>
      <c r="BR16" s="675"/>
      <c r="BS16" s="648" t="s">
        <v>129</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t="s">
        <v>129</v>
      </c>
      <c r="CS16" s="643"/>
      <c r="CT16" s="643"/>
      <c r="CU16" s="643"/>
      <c r="CV16" s="643"/>
      <c r="CW16" s="643"/>
      <c r="CX16" s="643"/>
      <c r="CY16" s="644"/>
      <c r="CZ16" s="675" t="s">
        <v>129</v>
      </c>
      <c r="DA16" s="675"/>
      <c r="DB16" s="675"/>
      <c r="DC16" s="675"/>
      <c r="DD16" s="648" t="s">
        <v>128</v>
      </c>
      <c r="DE16" s="643"/>
      <c r="DF16" s="643"/>
      <c r="DG16" s="643"/>
      <c r="DH16" s="643"/>
      <c r="DI16" s="643"/>
      <c r="DJ16" s="643"/>
      <c r="DK16" s="643"/>
      <c r="DL16" s="643"/>
      <c r="DM16" s="643"/>
      <c r="DN16" s="643"/>
      <c r="DO16" s="643"/>
      <c r="DP16" s="644"/>
      <c r="DQ16" s="648" t="s">
        <v>129</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69033</v>
      </c>
      <c r="S17" s="643"/>
      <c r="T17" s="643"/>
      <c r="U17" s="643"/>
      <c r="V17" s="643"/>
      <c r="W17" s="643"/>
      <c r="X17" s="643"/>
      <c r="Y17" s="644"/>
      <c r="Z17" s="675">
        <v>0.3</v>
      </c>
      <c r="AA17" s="675"/>
      <c r="AB17" s="675"/>
      <c r="AC17" s="675"/>
      <c r="AD17" s="676">
        <v>69033</v>
      </c>
      <c r="AE17" s="676"/>
      <c r="AF17" s="676"/>
      <c r="AG17" s="676"/>
      <c r="AH17" s="676"/>
      <c r="AI17" s="676"/>
      <c r="AJ17" s="676"/>
      <c r="AK17" s="676"/>
      <c r="AL17" s="645">
        <v>0.6</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129</v>
      </c>
      <c r="BP17" s="675"/>
      <c r="BQ17" s="675"/>
      <c r="BR17" s="675"/>
      <c r="BS17" s="648" t="s">
        <v>129</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2333334</v>
      </c>
      <c r="CS17" s="643"/>
      <c r="CT17" s="643"/>
      <c r="CU17" s="643"/>
      <c r="CV17" s="643"/>
      <c r="CW17" s="643"/>
      <c r="CX17" s="643"/>
      <c r="CY17" s="644"/>
      <c r="CZ17" s="675">
        <v>9.1999999999999993</v>
      </c>
      <c r="DA17" s="675"/>
      <c r="DB17" s="675"/>
      <c r="DC17" s="675"/>
      <c r="DD17" s="648" t="s">
        <v>128</v>
      </c>
      <c r="DE17" s="643"/>
      <c r="DF17" s="643"/>
      <c r="DG17" s="643"/>
      <c r="DH17" s="643"/>
      <c r="DI17" s="643"/>
      <c r="DJ17" s="643"/>
      <c r="DK17" s="643"/>
      <c r="DL17" s="643"/>
      <c r="DM17" s="643"/>
      <c r="DN17" s="643"/>
      <c r="DO17" s="643"/>
      <c r="DP17" s="644"/>
      <c r="DQ17" s="648">
        <v>2322645</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43393</v>
      </c>
      <c r="S18" s="643"/>
      <c r="T18" s="643"/>
      <c r="U18" s="643"/>
      <c r="V18" s="643"/>
      <c r="W18" s="643"/>
      <c r="X18" s="643"/>
      <c r="Y18" s="644"/>
      <c r="Z18" s="675">
        <v>0.2</v>
      </c>
      <c r="AA18" s="675"/>
      <c r="AB18" s="675"/>
      <c r="AC18" s="675"/>
      <c r="AD18" s="676">
        <v>43393</v>
      </c>
      <c r="AE18" s="676"/>
      <c r="AF18" s="676"/>
      <c r="AG18" s="676"/>
      <c r="AH18" s="676"/>
      <c r="AI18" s="676"/>
      <c r="AJ18" s="676"/>
      <c r="AK18" s="676"/>
      <c r="AL18" s="645">
        <v>0.4</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128</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129</v>
      </c>
      <c r="CS18" s="643"/>
      <c r="CT18" s="643"/>
      <c r="CU18" s="643"/>
      <c r="CV18" s="643"/>
      <c r="CW18" s="643"/>
      <c r="CX18" s="643"/>
      <c r="CY18" s="644"/>
      <c r="CZ18" s="675" t="s">
        <v>129</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34157</v>
      </c>
      <c r="S19" s="643"/>
      <c r="T19" s="643"/>
      <c r="U19" s="643"/>
      <c r="V19" s="643"/>
      <c r="W19" s="643"/>
      <c r="X19" s="643"/>
      <c r="Y19" s="644"/>
      <c r="Z19" s="675">
        <v>0.1</v>
      </c>
      <c r="AA19" s="675"/>
      <c r="AB19" s="675"/>
      <c r="AC19" s="675"/>
      <c r="AD19" s="676">
        <v>34157</v>
      </c>
      <c r="AE19" s="676"/>
      <c r="AF19" s="676"/>
      <c r="AG19" s="676"/>
      <c r="AH19" s="676"/>
      <c r="AI19" s="676"/>
      <c r="AJ19" s="676"/>
      <c r="AK19" s="676"/>
      <c r="AL19" s="645">
        <v>0.3</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1503</v>
      </c>
      <c r="BH19" s="643"/>
      <c r="BI19" s="643"/>
      <c r="BJ19" s="643"/>
      <c r="BK19" s="643"/>
      <c r="BL19" s="643"/>
      <c r="BM19" s="643"/>
      <c r="BN19" s="644"/>
      <c r="BO19" s="675">
        <v>0</v>
      </c>
      <c r="BP19" s="675"/>
      <c r="BQ19" s="675"/>
      <c r="BR19" s="675"/>
      <c r="BS19" s="648" t="s">
        <v>129</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129</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v>6306</v>
      </c>
      <c r="S20" s="643"/>
      <c r="T20" s="643"/>
      <c r="U20" s="643"/>
      <c r="V20" s="643"/>
      <c r="W20" s="643"/>
      <c r="X20" s="643"/>
      <c r="Y20" s="644"/>
      <c r="Z20" s="675">
        <v>0</v>
      </c>
      <c r="AA20" s="675"/>
      <c r="AB20" s="675"/>
      <c r="AC20" s="675"/>
      <c r="AD20" s="676">
        <v>6306</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1503</v>
      </c>
      <c r="BH20" s="643"/>
      <c r="BI20" s="643"/>
      <c r="BJ20" s="643"/>
      <c r="BK20" s="643"/>
      <c r="BL20" s="643"/>
      <c r="BM20" s="643"/>
      <c r="BN20" s="644"/>
      <c r="BO20" s="675">
        <v>0</v>
      </c>
      <c r="BP20" s="675"/>
      <c r="BQ20" s="675"/>
      <c r="BR20" s="675"/>
      <c r="BS20" s="648" t="s">
        <v>129</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25239994</v>
      </c>
      <c r="CS20" s="643"/>
      <c r="CT20" s="643"/>
      <c r="CU20" s="643"/>
      <c r="CV20" s="643"/>
      <c r="CW20" s="643"/>
      <c r="CX20" s="643"/>
      <c r="CY20" s="644"/>
      <c r="CZ20" s="675">
        <v>100</v>
      </c>
      <c r="DA20" s="675"/>
      <c r="DB20" s="675"/>
      <c r="DC20" s="675"/>
      <c r="DD20" s="648">
        <v>3725772</v>
      </c>
      <c r="DE20" s="643"/>
      <c r="DF20" s="643"/>
      <c r="DG20" s="643"/>
      <c r="DH20" s="643"/>
      <c r="DI20" s="643"/>
      <c r="DJ20" s="643"/>
      <c r="DK20" s="643"/>
      <c r="DL20" s="643"/>
      <c r="DM20" s="643"/>
      <c r="DN20" s="643"/>
      <c r="DO20" s="643"/>
      <c r="DP20" s="644"/>
      <c r="DQ20" s="648">
        <v>13661230</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v>2930</v>
      </c>
      <c r="S21" s="643"/>
      <c r="T21" s="643"/>
      <c r="U21" s="643"/>
      <c r="V21" s="643"/>
      <c r="W21" s="643"/>
      <c r="X21" s="643"/>
      <c r="Y21" s="644"/>
      <c r="Z21" s="675">
        <v>0</v>
      </c>
      <c r="AA21" s="675"/>
      <c r="AB21" s="675"/>
      <c r="AC21" s="675"/>
      <c r="AD21" s="676">
        <v>2930</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v>1503</v>
      </c>
      <c r="BH21" s="643"/>
      <c r="BI21" s="643"/>
      <c r="BJ21" s="643"/>
      <c r="BK21" s="643"/>
      <c r="BL21" s="643"/>
      <c r="BM21" s="643"/>
      <c r="BN21" s="644"/>
      <c r="BO21" s="675">
        <v>0</v>
      </c>
      <c r="BP21" s="675"/>
      <c r="BQ21" s="675"/>
      <c r="BR21" s="675"/>
      <c r="BS21" s="648" t="s">
        <v>129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4504700</v>
      </c>
      <c r="S22" s="643"/>
      <c r="T22" s="643"/>
      <c r="U22" s="643"/>
      <c r="V22" s="643"/>
      <c r="W22" s="643"/>
      <c r="X22" s="643"/>
      <c r="Y22" s="644"/>
      <c r="Z22" s="675">
        <v>17.100000000000001</v>
      </c>
      <c r="AA22" s="675"/>
      <c r="AB22" s="675"/>
      <c r="AC22" s="675"/>
      <c r="AD22" s="676">
        <v>3912859</v>
      </c>
      <c r="AE22" s="676"/>
      <c r="AF22" s="676"/>
      <c r="AG22" s="676"/>
      <c r="AH22" s="676"/>
      <c r="AI22" s="676"/>
      <c r="AJ22" s="676"/>
      <c r="AK22" s="676"/>
      <c r="AL22" s="645">
        <v>35.1</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128</v>
      </c>
      <c r="BH22" s="643"/>
      <c r="BI22" s="643"/>
      <c r="BJ22" s="643"/>
      <c r="BK22" s="643"/>
      <c r="BL22" s="643"/>
      <c r="BM22" s="643"/>
      <c r="BN22" s="644"/>
      <c r="BO22" s="675" t="s">
        <v>129</v>
      </c>
      <c r="BP22" s="675"/>
      <c r="BQ22" s="675"/>
      <c r="BR22" s="675"/>
      <c r="BS22" s="648" t="s">
        <v>128</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3912859</v>
      </c>
      <c r="S23" s="643"/>
      <c r="T23" s="643"/>
      <c r="U23" s="643"/>
      <c r="V23" s="643"/>
      <c r="W23" s="643"/>
      <c r="X23" s="643"/>
      <c r="Y23" s="644"/>
      <c r="Z23" s="675">
        <v>14.9</v>
      </c>
      <c r="AA23" s="675"/>
      <c r="AB23" s="675"/>
      <c r="AC23" s="675"/>
      <c r="AD23" s="676">
        <v>3912859</v>
      </c>
      <c r="AE23" s="676"/>
      <c r="AF23" s="676"/>
      <c r="AG23" s="676"/>
      <c r="AH23" s="676"/>
      <c r="AI23" s="676"/>
      <c r="AJ23" s="676"/>
      <c r="AK23" s="676"/>
      <c r="AL23" s="645">
        <v>35.1</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t="s">
        <v>129</v>
      </c>
      <c r="BH23" s="643"/>
      <c r="BI23" s="643"/>
      <c r="BJ23" s="643"/>
      <c r="BK23" s="643"/>
      <c r="BL23" s="643"/>
      <c r="BM23" s="643"/>
      <c r="BN23" s="644"/>
      <c r="BO23" s="675" t="s">
        <v>129</v>
      </c>
      <c r="BP23" s="675"/>
      <c r="BQ23" s="675"/>
      <c r="BR23" s="675"/>
      <c r="BS23" s="648" t="s">
        <v>129</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591841</v>
      </c>
      <c r="S24" s="643"/>
      <c r="T24" s="643"/>
      <c r="U24" s="643"/>
      <c r="V24" s="643"/>
      <c r="W24" s="643"/>
      <c r="X24" s="643"/>
      <c r="Y24" s="644"/>
      <c r="Z24" s="675">
        <v>2.2000000000000002</v>
      </c>
      <c r="AA24" s="675"/>
      <c r="AB24" s="675"/>
      <c r="AC24" s="675"/>
      <c r="AD24" s="676" t="s">
        <v>129</v>
      </c>
      <c r="AE24" s="676"/>
      <c r="AF24" s="676"/>
      <c r="AG24" s="676"/>
      <c r="AH24" s="676"/>
      <c r="AI24" s="676"/>
      <c r="AJ24" s="676"/>
      <c r="AK24" s="676"/>
      <c r="AL24" s="645" t="s">
        <v>128</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128</v>
      </c>
      <c r="BH24" s="643"/>
      <c r="BI24" s="643"/>
      <c r="BJ24" s="643"/>
      <c r="BK24" s="643"/>
      <c r="BL24" s="643"/>
      <c r="BM24" s="643"/>
      <c r="BN24" s="644"/>
      <c r="BO24" s="675" t="s">
        <v>129</v>
      </c>
      <c r="BP24" s="675"/>
      <c r="BQ24" s="675"/>
      <c r="BR24" s="675"/>
      <c r="BS24" s="648" t="s">
        <v>128</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8958835</v>
      </c>
      <c r="CS24" s="698"/>
      <c r="CT24" s="698"/>
      <c r="CU24" s="698"/>
      <c r="CV24" s="698"/>
      <c r="CW24" s="698"/>
      <c r="CX24" s="698"/>
      <c r="CY24" s="741"/>
      <c r="CZ24" s="742">
        <v>35.5</v>
      </c>
      <c r="DA24" s="715"/>
      <c r="DB24" s="715"/>
      <c r="DC24" s="745"/>
      <c r="DD24" s="740">
        <v>6818745</v>
      </c>
      <c r="DE24" s="698"/>
      <c r="DF24" s="698"/>
      <c r="DG24" s="698"/>
      <c r="DH24" s="698"/>
      <c r="DI24" s="698"/>
      <c r="DJ24" s="698"/>
      <c r="DK24" s="741"/>
      <c r="DL24" s="740">
        <v>6039366</v>
      </c>
      <c r="DM24" s="698"/>
      <c r="DN24" s="698"/>
      <c r="DO24" s="698"/>
      <c r="DP24" s="698"/>
      <c r="DQ24" s="698"/>
      <c r="DR24" s="698"/>
      <c r="DS24" s="698"/>
      <c r="DT24" s="698"/>
      <c r="DU24" s="698"/>
      <c r="DV24" s="741"/>
      <c r="DW24" s="742">
        <v>51.6</v>
      </c>
      <c r="DX24" s="715"/>
      <c r="DY24" s="715"/>
      <c r="DZ24" s="715"/>
      <c r="EA24" s="715"/>
      <c r="EB24" s="715"/>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129</v>
      </c>
      <c r="S25" s="643"/>
      <c r="T25" s="643"/>
      <c r="U25" s="643"/>
      <c r="V25" s="643"/>
      <c r="W25" s="643"/>
      <c r="X25" s="643"/>
      <c r="Y25" s="644"/>
      <c r="Z25" s="675" t="s">
        <v>128</v>
      </c>
      <c r="AA25" s="675"/>
      <c r="AB25" s="675"/>
      <c r="AC25" s="675"/>
      <c r="AD25" s="676" t="s">
        <v>129</v>
      </c>
      <c r="AE25" s="676"/>
      <c r="AF25" s="676"/>
      <c r="AG25" s="676"/>
      <c r="AH25" s="676"/>
      <c r="AI25" s="676"/>
      <c r="AJ25" s="676"/>
      <c r="AK25" s="676"/>
      <c r="AL25" s="645" t="s">
        <v>129</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3714829</v>
      </c>
      <c r="CS25" s="661"/>
      <c r="CT25" s="661"/>
      <c r="CU25" s="661"/>
      <c r="CV25" s="661"/>
      <c r="CW25" s="661"/>
      <c r="CX25" s="661"/>
      <c r="CY25" s="662"/>
      <c r="CZ25" s="645">
        <v>14.7</v>
      </c>
      <c r="DA25" s="663"/>
      <c r="DB25" s="663"/>
      <c r="DC25" s="664"/>
      <c r="DD25" s="648">
        <v>3519502</v>
      </c>
      <c r="DE25" s="661"/>
      <c r="DF25" s="661"/>
      <c r="DG25" s="661"/>
      <c r="DH25" s="661"/>
      <c r="DI25" s="661"/>
      <c r="DJ25" s="661"/>
      <c r="DK25" s="662"/>
      <c r="DL25" s="648">
        <v>3319037</v>
      </c>
      <c r="DM25" s="661"/>
      <c r="DN25" s="661"/>
      <c r="DO25" s="661"/>
      <c r="DP25" s="661"/>
      <c r="DQ25" s="661"/>
      <c r="DR25" s="661"/>
      <c r="DS25" s="661"/>
      <c r="DT25" s="661"/>
      <c r="DU25" s="661"/>
      <c r="DV25" s="662"/>
      <c r="DW25" s="645">
        <v>28.4</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11735176</v>
      </c>
      <c r="S26" s="643"/>
      <c r="T26" s="643"/>
      <c r="U26" s="643"/>
      <c r="V26" s="643"/>
      <c r="W26" s="643"/>
      <c r="X26" s="643"/>
      <c r="Y26" s="644"/>
      <c r="Z26" s="675">
        <v>44.6</v>
      </c>
      <c r="AA26" s="675"/>
      <c r="AB26" s="675"/>
      <c r="AC26" s="675"/>
      <c r="AD26" s="676">
        <v>11143335</v>
      </c>
      <c r="AE26" s="676"/>
      <c r="AF26" s="676"/>
      <c r="AG26" s="676"/>
      <c r="AH26" s="676"/>
      <c r="AI26" s="676"/>
      <c r="AJ26" s="676"/>
      <c r="AK26" s="676"/>
      <c r="AL26" s="645">
        <v>99.9</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128</v>
      </c>
      <c r="BP26" s="675"/>
      <c r="BQ26" s="675"/>
      <c r="BR26" s="675"/>
      <c r="BS26" s="648" t="s">
        <v>129</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2440049</v>
      </c>
      <c r="CS26" s="643"/>
      <c r="CT26" s="643"/>
      <c r="CU26" s="643"/>
      <c r="CV26" s="643"/>
      <c r="CW26" s="643"/>
      <c r="CX26" s="643"/>
      <c r="CY26" s="644"/>
      <c r="CZ26" s="645">
        <v>9.6999999999999993</v>
      </c>
      <c r="DA26" s="663"/>
      <c r="DB26" s="663"/>
      <c r="DC26" s="664"/>
      <c r="DD26" s="648">
        <v>2297377</v>
      </c>
      <c r="DE26" s="643"/>
      <c r="DF26" s="643"/>
      <c r="DG26" s="643"/>
      <c r="DH26" s="643"/>
      <c r="DI26" s="643"/>
      <c r="DJ26" s="643"/>
      <c r="DK26" s="644"/>
      <c r="DL26" s="648" t="s">
        <v>128</v>
      </c>
      <c r="DM26" s="643"/>
      <c r="DN26" s="643"/>
      <c r="DO26" s="643"/>
      <c r="DP26" s="643"/>
      <c r="DQ26" s="643"/>
      <c r="DR26" s="643"/>
      <c r="DS26" s="643"/>
      <c r="DT26" s="643"/>
      <c r="DU26" s="643"/>
      <c r="DV26" s="644"/>
      <c r="DW26" s="645" t="s">
        <v>129</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v>2285</v>
      </c>
      <c r="S27" s="643"/>
      <c r="T27" s="643"/>
      <c r="U27" s="643"/>
      <c r="V27" s="643"/>
      <c r="W27" s="643"/>
      <c r="X27" s="643"/>
      <c r="Y27" s="644"/>
      <c r="Z27" s="675">
        <v>0</v>
      </c>
      <c r="AA27" s="675"/>
      <c r="AB27" s="675"/>
      <c r="AC27" s="675"/>
      <c r="AD27" s="676">
        <v>2285</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6109990</v>
      </c>
      <c r="BH27" s="643"/>
      <c r="BI27" s="643"/>
      <c r="BJ27" s="643"/>
      <c r="BK27" s="643"/>
      <c r="BL27" s="643"/>
      <c r="BM27" s="643"/>
      <c r="BN27" s="644"/>
      <c r="BO27" s="675">
        <v>100</v>
      </c>
      <c r="BP27" s="675"/>
      <c r="BQ27" s="675"/>
      <c r="BR27" s="675"/>
      <c r="BS27" s="648">
        <v>145209</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2910672</v>
      </c>
      <c r="CS27" s="661"/>
      <c r="CT27" s="661"/>
      <c r="CU27" s="661"/>
      <c r="CV27" s="661"/>
      <c r="CW27" s="661"/>
      <c r="CX27" s="661"/>
      <c r="CY27" s="662"/>
      <c r="CZ27" s="645">
        <v>11.5</v>
      </c>
      <c r="DA27" s="663"/>
      <c r="DB27" s="663"/>
      <c r="DC27" s="664"/>
      <c r="DD27" s="648">
        <v>976598</v>
      </c>
      <c r="DE27" s="661"/>
      <c r="DF27" s="661"/>
      <c r="DG27" s="661"/>
      <c r="DH27" s="661"/>
      <c r="DI27" s="661"/>
      <c r="DJ27" s="661"/>
      <c r="DK27" s="662"/>
      <c r="DL27" s="648">
        <v>913162</v>
      </c>
      <c r="DM27" s="661"/>
      <c r="DN27" s="661"/>
      <c r="DO27" s="661"/>
      <c r="DP27" s="661"/>
      <c r="DQ27" s="661"/>
      <c r="DR27" s="661"/>
      <c r="DS27" s="661"/>
      <c r="DT27" s="661"/>
      <c r="DU27" s="661"/>
      <c r="DV27" s="662"/>
      <c r="DW27" s="645">
        <v>7.8</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57217</v>
      </c>
      <c r="S28" s="643"/>
      <c r="T28" s="643"/>
      <c r="U28" s="643"/>
      <c r="V28" s="643"/>
      <c r="W28" s="643"/>
      <c r="X28" s="643"/>
      <c r="Y28" s="644"/>
      <c r="Z28" s="675">
        <v>0.2</v>
      </c>
      <c r="AA28" s="675"/>
      <c r="AB28" s="675"/>
      <c r="AC28" s="675"/>
      <c r="AD28" s="676" t="s">
        <v>128</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2333334</v>
      </c>
      <c r="CS28" s="643"/>
      <c r="CT28" s="643"/>
      <c r="CU28" s="643"/>
      <c r="CV28" s="643"/>
      <c r="CW28" s="643"/>
      <c r="CX28" s="643"/>
      <c r="CY28" s="644"/>
      <c r="CZ28" s="645">
        <v>9.1999999999999993</v>
      </c>
      <c r="DA28" s="663"/>
      <c r="DB28" s="663"/>
      <c r="DC28" s="664"/>
      <c r="DD28" s="648">
        <v>2322645</v>
      </c>
      <c r="DE28" s="643"/>
      <c r="DF28" s="643"/>
      <c r="DG28" s="643"/>
      <c r="DH28" s="643"/>
      <c r="DI28" s="643"/>
      <c r="DJ28" s="643"/>
      <c r="DK28" s="644"/>
      <c r="DL28" s="648">
        <v>1807167</v>
      </c>
      <c r="DM28" s="643"/>
      <c r="DN28" s="643"/>
      <c r="DO28" s="643"/>
      <c r="DP28" s="643"/>
      <c r="DQ28" s="643"/>
      <c r="DR28" s="643"/>
      <c r="DS28" s="643"/>
      <c r="DT28" s="643"/>
      <c r="DU28" s="643"/>
      <c r="DV28" s="644"/>
      <c r="DW28" s="645">
        <v>15.4</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98524</v>
      </c>
      <c r="S29" s="643"/>
      <c r="T29" s="643"/>
      <c r="U29" s="643"/>
      <c r="V29" s="643"/>
      <c r="W29" s="643"/>
      <c r="X29" s="643"/>
      <c r="Y29" s="644"/>
      <c r="Z29" s="675">
        <v>0.4</v>
      </c>
      <c r="AA29" s="675"/>
      <c r="AB29" s="675"/>
      <c r="AC29" s="675"/>
      <c r="AD29" s="676">
        <v>9523</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70</v>
      </c>
      <c r="CG29" s="686"/>
      <c r="CH29" s="686"/>
      <c r="CI29" s="686"/>
      <c r="CJ29" s="686"/>
      <c r="CK29" s="686"/>
      <c r="CL29" s="686"/>
      <c r="CM29" s="686"/>
      <c r="CN29" s="686"/>
      <c r="CO29" s="686"/>
      <c r="CP29" s="686"/>
      <c r="CQ29" s="687"/>
      <c r="CR29" s="642">
        <v>2333333</v>
      </c>
      <c r="CS29" s="661"/>
      <c r="CT29" s="661"/>
      <c r="CU29" s="661"/>
      <c r="CV29" s="661"/>
      <c r="CW29" s="661"/>
      <c r="CX29" s="661"/>
      <c r="CY29" s="662"/>
      <c r="CZ29" s="645">
        <v>9.1999999999999993</v>
      </c>
      <c r="DA29" s="663"/>
      <c r="DB29" s="663"/>
      <c r="DC29" s="664"/>
      <c r="DD29" s="648">
        <v>2322644</v>
      </c>
      <c r="DE29" s="661"/>
      <c r="DF29" s="661"/>
      <c r="DG29" s="661"/>
      <c r="DH29" s="661"/>
      <c r="DI29" s="661"/>
      <c r="DJ29" s="661"/>
      <c r="DK29" s="662"/>
      <c r="DL29" s="648">
        <v>1807166</v>
      </c>
      <c r="DM29" s="661"/>
      <c r="DN29" s="661"/>
      <c r="DO29" s="661"/>
      <c r="DP29" s="661"/>
      <c r="DQ29" s="661"/>
      <c r="DR29" s="661"/>
      <c r="DS29" s="661"/>
      <c r="DT29" s="661"/>
      <c r="DU29" s="661"/>
      <c r="DV29" s="662"/>
      <c r="DW29" s="645">
        <v>15.4</v>
      </c>
      <c r="DX29" s="663"/>
      <c r="DY29" s="663"/>
      <c r="DZ29" s="663"/>
      <c r="EA29" s="663"/>
      <c r="EB29" s="663"/>
      <c r="EC29" s="681"/>
    </row>
    <row r="30" spans="2:133" ht="11.25" customHeight="1" x14ac:dyDescent="0.15">
      <c r="B30" s="639" t="s">
        <v>304</v>
      </c>
      <c r="C30" s="640"/>
      <c r="D30" s="640"/>
      <c r="E30" s="640"/>
      <c r="F30" s="640"/>
      <c r="G30" s="640"/>
      <c r="H30" s="640"/>
      <c r="I30" s="640"/>
      <c r="J30" s="640"/>
      <c r="K30" s="640"/>
      <c r="L30" s="640"/>
      <c r="M30" s="640"/>
      <c r="N30" s="640"/>
      <c r="O30" s="640"/>
      <c r="P30" s="640"/>
      <c r="Q30" s="641"/>
      <c r="R30" s="642">
        <v>84929</v>
      </c>
      <c r="S30" s="643"/>
      <c r="T30" s="643"/>
      <c r="U30" s="643"/>
      <c r="V30" s="643"/>
      <c r="W30" s="643"/>
      <c r="X30" s="643"/>
      <c r="Y30" s="644"/>
      <c r="Z30" s="675">
        <v>0.3</v>
      </c>
      <c r="AA30" s="675"/>
      <c r="AB30" s="675"/>
      <c r="AC30" s="675"/>
      <c r="AD30" s="676" t="s">
        <v>129</v>
      </c>
      <c r="AE30" s="676"/>
      <c r="AF30" s="676"/>
      <c r="AG30" s="676"/>
      <c r="AH30" s="676"/>
      <c r="AI30" s="676"/>
      <c r="AJ30" s="676"/>
      <c r="AK30" s="676"/>
      <c r="AL30" s="645" t="s">
        <v>128</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2242702</v>
      </c>
      <c r="CS30" s="643"/>
      <c r="CT30" s="643"/>
      <c r="CU30" s="643"/>
      <c r="CV30" s="643"/>
      <c r="CW30" s="643"/>
      <c r="CX30" s="643"/>
      <c r="CY30" s="644"/>
      <c r="CZ30" s="645">
        <v>8.9</v>
      </c>
      <c r="DA30" s="663"/>
      <c r="DB30" s="663"/>
      <c r="DC30" s="664"/>
      <c r="DD30" s="648">
        <v>2234152</v>
      </c>
      <c r="DE30" s="643"/>
      <c r="DF30" s="643"/>
      <c r="DG30" s="643"/>
      <c r="DH30" s="643"/>
      <c r="DI30" s="643"/>
      <c r="DJ30" s="643"/>
      <c r="DK30" s="644"/>
      <c r="DL30" s="648">
        <v>1718674</v>
      </c>
      <c r="DM30" s="643"/>
      <c r="DN30" s="643"/>
      <c r="DO30" s="643"/>
      <c r="DP30" s="643"/>
      <c r="DQ30" s="643"/>
      <c r="DR30" s="643"/>
      <c r="DS30" s="643"/>
      <c r="DT30" s="643"/>
      <c r="DU30" s="643"/>
      <c r="DV30" s="644"/>
      <c r="DW30" s="645">
        <v>14.7</v>
      </c>
      <c r="DX30" s="663"/>
      <c r="DY30" s="663"/>
      <c r="DZ30" s="663"/>
      <c r="EA30" s="663"/>
      <c r="EB30" s="663"/>
      <c r="EC30" s="681"/>
    </row>
    <row r="31" spans="2:133" ht="11.25" customHeight="1" x14ac:dyDescent="0.15">
      <c r="B31" s="639" t="s">
        <v>308</v>
      </c>
      <c r="C31" s="640"/>
      <c r="D31" s="640"/>
      <c r="E31" s="640"/>
      <c r="F31" s="640"/>
      <c r="G31" s="640"/>
      <c r="H31" s="640"/>
      <c r="I31" s="640"/>
      <c r="J31" s="640"/>
      <c r="K31" s="640"/>
      <c r="L31" s="640"/>
      <c r="M31" s="640"/>
      <c r="N31" s="640"/>
      <c r="O31" s="640"/>
      <c r="P31" s="640"/>
      <c r="Q31" s="641"/>
      <c r="R31" s="642">
        <v>6308834</v>
      </c>
      <c r="S31" s="643"/>
      <c r="T31" s="643"/>
      <c r="U31" s="643"/>
      <c r="V31" s="643"/>
      <c r="W31" s="643"/>
      <c r="X31" s="643"/>
      <c r="Y31" s="644"/>
      <c r="Z31" s="675">
        <v>24</v>
      </c>
      <c r="AA31" s="675"/>
      <c r="AB31" s="675"/>
      <c r="AC31" s="675"/>
      <c r="AD31" s="676" t="s">
        <v>129</v>
      </c>
      <c r="AE31" s="676"/>
      <c r="AF31" s="676"/>
      <c r="AG31" s="676"/>
      <c r="AH31" s="676"/>
      <c r="AI31" s="676"/>
      <c r="AJ31" s="676"/>
      <c r="AK31" s="676"/>
      <c r="AL31" s="645" t="s">
        <v>128</v>
      </c>
      <c r="AM31" s="646"/>
      <c r="AN31" s="646"/>
      <c r="AO31" s="677"/>
      <c r="AP31" s="717" t="s">
        <v>309</v>
      </c>
      <c r="AQ31" s="718"/>
      <c r="AR31" s="718"/>
      <c r="AS31" s="718"/>
      <c r="AT31" s="723" t="s">
        <v>310</v>
      </c>
      <c r="AU31" s="231"/>
      <c r="AV31" s="231"/>
      <c r="AW31" s="231"/>
      <c r="AX31" s="710" t="s">
        <v>187</v>
      </c>
      <c r="AY31" s="711"/>
      <c r="AZ31" s="711"/>
      <c r="BA31" s="711"/>
      <c r="BB31" s="711"/>
      <c r="BC31" s="711"/>
      <c r="BD31" s="711"/>
      <c r="BE31" s="711"/>
      <c r="BF31" s="712"/>
      <c r="BG31" s="713">
        <v>99.2</v>
      </c>
      <c r="BH31" s="714"/>
      <c r="BI31" s="714"/>
      <c r="BJ31" s="714"/>
      <c r="BK31" s="714"/>
      <c r="BL31" s="714"/>
      <c r="BM31" s="715">
        <v>97.7</v>
      </c>
      <c r="BN31" s="714"/>
      <c r="BO31" s="714"/>
      <c r="BP31" s="714"/>
      <c r="BQ31" s="716"/>
      <c r="BR31" s="713">
        <v>99.3</v>
      </c>
      <c r="BS31" s="714"/>
      <c r="BT31" s="714"/>
      <c r="BU31" s="714"/>
      <c r="BV31" s="714"/>
      <c r="BW31" s="714"/>
      <c r="BX31" s="715">
        <v>97.9</v>
      </c>
      <c r="BY31" s="714"/>
      <c r="BZ31" s="714"/>
      <c r="CA31" s="714"/>
      <c r="CB31" s="716"/>
      <c r="CD31" s="733"/>
      <c r="CE31" s="734"/>
      <c r="CF31" s="689" t="s">
        <v>311</v>
      </c>
      <c r="CG31" s="686"/>
      <c r="CH31" s="686"/>
      <c r="CI31" s="686"/>
      <c r="CJ31" s="686"/>
      <c r="CK31" s="686"/>
      <c r="CL31" s="686"/>
      <c r="CM31" s="686"/>
      <c r="CN31" s="686"/>
      <c r="CO31" s="686"/>
      <c r="CP31" s="686"/>
      <c r="CQ31" s="687"/>
      <c r="CR31" s="642">
        <v>90631</v>
      </c>
      <c r="CS31" s="661"/>
      <c r="CT31" s="661"/>
      <c r="CU31" s="661"/>
      <c r="CV31" s="661"/>
      <c r="CW31" s="661"/>
      <c r="CX31" s="661"/>
      <c r="CY31" s="662"/>
      <c r="CZ31" s="645">
        <v>0.4</v>
      </c>
      <c r="DA31" s="663"/>
      <c r="DB31" s="663"/>
      <c r="DC31" s="664"/>
      <c r="DD31" s="648">
        <v>88492</v>
      </c>
      <c r="DE31" s="661"/>
      <c r="DF31" s="661"/>
      <c r="DG31" s="661"/>
      <c r="DH31" s="661"/>
      <c r="DI31" s="661"/>
      <c r="DJ31" s="661"/>
      <c r="DK31" s="662"/>
      <c r="DL31" s="648">
        <v>88492</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15">
      <c r="B32" s="706" t="s">
        <v>312</v>
      </c>
      <c r="C32" s="707"/>
      <c r="D32" s="707"/>
      <c r="E32" s="707"/>
      <c r="F32" s="707"/>
      <c r="G32" s="707"/>
      <c r="H32" s="707"/>
      <c r="I32" s="707"/>
      <c r="J32" s="707"/>
      <c r="K32" s="707"/>
      <c r="L32" s="707"/>
      <c r="M32" s="707"/>
      <c r="N32" s="707"/>
      <c r="O32" s="707"/>
      <c r="P32" s="707"/>
      <c r="Q32" s="708"/>
      <c r="R32" s="642" t="s">
        <v>128</v>
      </c>
      <c r="S32" s="643"/>
      <c r="T32" s="643"/>
      <c r="U32" s="643"/>
      <c r="V32" s="643"/>
      <c r="W32" s="643"/>
      <c r="X32" s="643"/>
      <c r="Y32" s="644"/>
      <c r="Z32" s="675" t="s">
        <v>129</v>
      </c>
      <c r="AA32" s="675"/>
      <c r="AB32" s="675"/>
      <c r="AC32" s="675"/>
      <c r="AD32" s="676" t="s">
        <v>128</v>
      </c>
      <c r="AE32" s="676"/>
      <c r="AF32" s="676"/>
      <c r="AG32" s="676"/>
      <c r="AH32" s="676"/>
      <c r="AI32" s="676"/>
      <c r="AJ32" s="676"/>
      <c r="AK32" s="676"/>
      <c r="AL32" s="645" t="s">
        <v>129</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99.3</v>
      </c>
      <c r="BH32" s="661"/>
      <c r="BI32" s="661"/>
      <c r="BJ32" s="661"/>
      <c r="BK32" s="661"/>
      <c r="BL32" s="661"/>
      <c r="BM32" s="646">
        <v>98.3</v>
      </c>
      <c r="BN32" s="727"/>
      <c r="BO32" s="727"/>
      <c r="BP32" s="727"/>
      <c r="BQ32" s="685"/>
      <c r="BR32" s="726">
        <v>99.3</v>
      </c>
      <c r="BS32" s="661"/>
      <c r="BT32" s="661"/>
      <c r="BU32" s="661"/>
      <c r="BV32" s="661"/>
      <c r="BW32" s="661"/>
      <c r="BX32" s="646">
        <v>98.5</v>
      </c>
      <c r="BY32" s="727"/>
      <c r="BZ32" s="727"/>
      <c r="CA32" s="727"/>
      <c r="CB32" s="685"/>
      <c r="CD32" s="735"/>
      <c r="CE32" s="736"/>
      <c r="CF32" s="689" t="s">
        <v>315</v>
      </c>
      <c r="CG32" s="686"/>
      <c r="CH32" s="686"/>
      <c r="CI32" s="686"/>
      <c r="CJ32" s="686"/>
      <c r="CK32" s="686"/>
      <c r="CL32" s="686"/>
      <c r="CM32" s="686"/>
      <c r="CN32" s="686"/>
      <c r="CO32" s="686"/>
      <c r="CP32" s="686"/>
      <c r="CQ32" s="687"/>
      <c r="CR32" s="642">
        <v>1</v>
      </c>
      <c r="CS32" s="643"/>
      <c r="CT32" s="643"/>
      <c r="CU32" s="643"/>
      <c r="CV32" s="643"/>
      <c r="CW32" s="643"/>
      <c r="CX32" s="643"/>
      <c r="CY32" s="644"/>
      <c r="CZ32" s="645">
        <v>0</v>
      </c>
      <c r="DA32" s="663"/>
      <c r="DB32" s="663"/>
      <c r="DC32" s="664"/>
      <c r="DD32" s="648">
        <v>1</v>
      </c>
      <c r="DE32" s="643"/>
      <c r="DF32" s="643"/>
      <c r="DG32" s="643"/>
      <c r="DH32" s="643"/>
      <c r="DI32" s="643"/>
      <c r="DJ32" s="643"/>
      <c r="DK32" s="644"/>
      <c r="DL32" s="648">
        <v>1</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316</v>
      </c>
      <c r="C33" s="640"/>
      <c r="D33" s="640"/>
      <c r="E33" s="640"/>
      <c r="F33" s="640"/>
      <c r="G33" s="640"/>
      <c r="H33" s="640"/>
      <c r="I33" s="640"/>
      <c r="J33" s="640"/>
      <c r="K33" s="640"/>
      <c r="L33" s="640"/>
      <c r="M33" s="640"/>
      <c r="N33" s="640"/>
      <c r="O33" s="640"/>
      <c r="P33" s="640"/>
      <c r="Q33" s="641"/>
      <c r="R33" s="642">
        <v>1091622</v>
      </c>
      <c r="S33" s="643"/>
      <c r="T33" s="643"/>
      <c r="U33" s="643"/>
      <c r="V33" s="643"/>
      <c r="W33" s="643"/>
      <c r="X33" s="643"/>
      <c r="Y33" s="644"/>
      <c r="Z33" s="675">
        <v>4.0999999999999996</v>
      </c>
      <c r="AA33" s="675"/>
      <c r="AB33" s="675"/>
      <c r="AC33" s="675"/>
      <c r="AD33" s="676" t="s">
        <v>128</v>
      </c>
      <c r="AE33" s="676"/>
      <c r="AF33" s="676"/>
      <c r="AG33" s="676"/>
      <c r="AH33" s="676"/>
      <c r="AI33" s="676"/>
      <c r="AJ33" s="676"/>
      <c r="AK33" s="676"/>
      <c r="AL33" s="645" t="s">
        <v>128</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99.1</v>
      </c>
      <c r="BH33" s="627"/>
      <c r="BI33" s="627"/>
      <c r="BJ33" s="627"/>
      <c r="BK33" s="627"/>
      <c r="BL33" s="627"/>
      <c r="BM33" s="669">
        <v>97.2</v>
      </c>
      <c r="BN33" s="627"/>
      <c r="BO33" s="627"/>
      <c r="BP33" s="627"/>
      <c r="BQ33" s="671"/>
      <c r="BR33" s="709">
        <v>99.3</v>
      </c>
      <c r="BS33" s="627"/>
      <c r="BT33" s="627"/>
      <c r="BU33" s="627"/>
      <c r="BV33" s="627"/>
      <c r="BW33" s="627"/>
      <c r="BX33" s="669">
        <v>97.5</v>
      </c>
      <c r="BY33" s="627"/>
      <c r="BZ33" s="627"/>
      <c r="CA33" s="627"/>
      <c r="CB33" s="671"/>
      <c r="CD33" s="689" t="s">
        <v>318</v>
      </c>
      <c r="CE33" s="686"/>
      <c r="CF33" s="686"/>
      <c r="CG33" s="686"/>
      <c r="CH33" s="686"/>
      <c r="CI33" s="686"/>
      <c r="CJ33" s="686"/>
      <c r="CK33" s="686"/>
      <c r="CL33" s="686"/>
      <c r="CM33" s="686"/>
      <c r="CN33" s="686"/>
      <c r="CO33" s="686"/>
      <c r="CP33" s="686"/>
      <c r="CQ33" s="687"/>
      <c r="CR33" s="642">
        <v>12555387</v>
      </c>
      <c r="CS33" s="661"/>
      <c r="CT33" s="661"/>
      <c r="CU33" s="661"/>
      <c r="CV33" s="661"/>
      <c r="CW33" s="661"/>
      <c r="CX33" s="661"/>
      <c r="CY33" s="662"/>
      <c r="CZ33" s="645">
        <v>49.7</v>
      </c>
      <c r="DA33" s="663"/>
      <c r="DB33" s="663"/>
      <c r="DC33" s="664"/>
      <c r="DD33" s="648">
        <v>5637858</v>
      </c>
      <c r="DE33" s="661"/>
      <c r="DF33" s="661"/>
      <c r="DG33" s="661"/>
      <c r="DH33" s="661"/>
      <c r="DI33" s="661"/>
      <c r="DJ33" s="661"/>
      <c r="DK33" s="662"/>
      <c r="DL33" s="648">
        <v>3550827</v>
      </c>
      <c r="DM33" s="661"/>
      <c r="DN33" s="661"/>
      <c r="DO33" s="661"/>
      <c r="DP33" s="661"/>
      <c r="DQ33" s="661"/>
      <c r="DR33" s="661"/>
      <c r="DS33" s="661"/>
      <c r="DT33" s="661"/>
      <c r="DU33" s="661"/>
      <c r="DV33" s="662"/>
      <c r="DW33" s="645">
        <v>30.4</v>
      </c>
      <c r="DX33" s="663"/>
      <c r="DY33" s="663"/>
      <c r="DZ33" s="663"/>
      <c r="EA33" s="663"/>
      <c r="EB33" s="663"/>
      <c r="EC33" s="681"/>
    </row>
    <row r="34" spans="2:133" ht="11.25" customHeight="1" x14ac:dyDescent="0.15">
      <c r="B34" s="639" t="s">
        <v>319</v>
      </c>
      <c r="C34" s="640"/>
      <c r="D34" s="640"/>
      <c r="E34" s="640"/>
      <c r="F34" s="640"/>
      <c r="G34" s="640"/>
      <c r="H34" s="640"/>
      <c r="I34" s="640"/>
      <c r="J34" s="640"/>
      <c r="K34" s="640"/>
      <c r="L34" s="640"/>
      <c r="M34" s="640"/>
      <c r="N34" s="640"/>
      <c r="O34" s="640"/>
      <c r="P34" s="640"/>
      <c r="Q34" s="641"/>
      <c r="R34" s="642">
        <v>517744</v>
      </c>
      <c r="S34" s="643"/>
      <c r="T34" s="643"/>
      <c r="U34" s="643"/>
      <c r="V34" s="643"/>
      <c r="W34" s="643"/>
      <c r="X34" s="643"/>
      <c r="Y34" s="644"/>
      <c r="Z34" s="675">
        <v>2</v>
      </c>
      <c r="AA34" s="675"/>
      <c r="AB34" s="675"/>
      <c r="AC34" s="675"/>
      <c r="AD34" s="676" t="s">
        <v>129</v>
      </c>
      <c r="AE34" s="676"/>
      <c r="AF34" s="676"/>
      <c r="AG34" s="676"/>
      <c r="AH34" s="676"/>
      <c r="AI34" s="676"/>
      <c r="AJ34" s="676"/>
      <c r="AK34" s="676"/>
      <c r="AL34" s="645" t="s">
        <v>129</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2779709</v>
      </c>
      <c r="CS34" s="643"/>
      <c r="CT34" s="643"/>
      <c r="CU34" s="643"/>
      <c r="CV34" s="643"/>
      <c r="CW34" s="643"/>
      <c r="CX34" s="643"/>
      <c r="CY34" s="644"/>
      <c r="CZ34" s="645">
        <v>11</v>
      </c>
      <c r="DA34" s="663"/>
      <c r="DB34" s="663"/>
      <c r="DC34" s="664"/>
      <c r="DD34" s="648">
        <v>1799861</v>
      </c>
      <c r="DE34" s="643"/>
      <c r="DF34" s="643"/>
      <c r="DG34" s="643"/>
      <c r="DH34" s="643"/>
      <c r="DI34" s="643"/>
      <c r="DJ34" s="643"/>
      <c r="DK34" s="644"/>
      <c r="DL34" s="648">
        <v>1288776</v>
      </c>
      <c r="DM34" s="643"/>
      <c r="DN34" s="643"/>
      <c r="DO34" s="643"/>
      <c r="DP34" s="643"/>
      <c r="DQ34" s="643"/>
      <c r="DR34" s="643"/>
      <c r="DS34" s="643"/>
      <c r="DT34" s="643"/>
      <c r="DU34" s="643"/>
      <c r="DV34" s="644"/>
      <c r="DW34" s="645">
        <v>11</v>
      </c>
      <c r="DX34" s="663"/>
      <c r="DY34" s="663"/>
      <c r="DZ34" s="663"/>
      <c r="EA34" s="663"/>
      <c r="EB34" s="663"/>
      <c r="EC34" s="681"/>
    </row>
    <row r="35" spans="2:133" ht="11.25" customHeight="1" x14ac:dyDescent="0.15">
      <c r="B35" s="639" t="s">
        <v>321</v>
      </c>
      <c r="C35" s="640"/>
      <c r="D35" s="640"/>
      <c r="E35" s="640"/>
      <c r="F35" s="640"/>
      <c r="G35" s="640"/>
      <c r="H35" s="640"/>
      <c r="I35" s="640"/>
      <c r="J35" s="640"/>
      <c r="K35" s="640"/>
      <c r="L35" s="640"/>
      <c r="M35" s="640"/>
      <c r="N35" s="640"/>
      <c r="O35" s="640"/>
      <c r="P35" s="640"/>
      <c r="Q35" s="641"/>
      <c r="R35" s="642">
        <v>552193</v>
      </c>
      <c r="S35" s="643"/>
      <c r="T35" s="643"/>
      <c r="U35" s="643"/>
      <c r="V35" s="643"/>
      <c r="W35" s="643"/>
      <c r="X35" s="643"/>
      <c r="Y35" s="644"/>
      <c r="Z35" s="675">
        <v>2.1</v>
      </c>
      <c r="AA35" s="675"/>
      <c r="AB35" s="675"/>
      <c r="AC35" s="675"/>
      <c r="AD35" s="676" t="s">
        <v>129</v>
      </c>
      <c r="AE35" s="676"/>
      <c r="AF35" s="676"/>
      <c r="AG35" s="676"/>
      <c r="AH35" s="676"/>
      <c r="AI35" s="676"/>
      <c r="AJ35" s="676"/>
      <c r="AK35" s="676"/>
      <c r="AL35" s="645" t="s">
        <v>129</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101194</v>
      </c>
      <c r="CS35" s="661"/>
      <c r="CT35" s="661"/>
      <c r="CU35" s="661"/>
      <c r="CV35" s="661"/>
      <c r="CW35" s="661"/>
      <c r="CX35" s="661"/>
      <c r="CY35" s="662"/>
      <c r="CZ35" s="645">
        <v>0.4</v>
      </c>
      <c r="DA35" s="663"/>
      <c r="DB35" s="663"/>
      <c r="DC35" s="664"/>
      <c r="DD35" s="648">
        <v>87731</v>
      </c>
      <c r="DE35" s="661"/>
      <c r="DF35" s="661"/>
      <c r="DG35" s="661"/>
      <c r="DH35" s="661"/>
      <c r="DI35" s="661"/>
      <c r="DJ35" s="661"/>
      <c r="DK35" s="662"/>
      <c r="DL35" s="648">
        <v>81769</v>
      </c>
      <c r="DM35" s="661"/>
      <c r="DN35" s="661"/>
      <c r="DO35" s="661"/>
      <c r="DP35" s="661"/>
      <c r="DQ35" s="661"/>
      <c r="DR35" s="661"/>
      <c r="DS35" s="661"/>
      <c r="DT35" s="661"/>
      <c r="DU35" s="661"/>
      <c r="DV35" s="662"/>
      <c r="DW35" s="645">
        <v>0.7</v>
      </c>
      <c r="DX35" s="663"/>
      <c r="DY35" s="663"/>
      <c r="DZ35" s="663"/>
      <c r="EA35" s="663"/>
      <c r="EB35" s="663"/>
      <c r="EC35" s="681"/>
    </row>
    <row r="36" spans="2:133" ht="11.25" customHeight="1" x14ac:dyDescent="0.15">
      <c r="B36" s="639" t="s">
        <v>325</v>
      </c>
      <c r="C36" s="640"/>
      <c r="D36" s="640"/>
      <c r="E36" s="640"/>
      <c r="F36" s="640"/>
      <c r="G36" s="640"/>
      <c r="H36" s="640"/>
      <c r="I36" s="640"/>
      <c r="J36" s="640"/>
      <c r="K36" s="640"/>
      <c r="L36" s="640"/>
      <c r="M36" s="640"/>
      <c r="N36" s="640"/>
      <c r="O36" s="640"/>
      <c r="P36" s="640"/>
      <c r="Q36" s="641"/>
      <c r="R36" s="642">
        <v>2194312</v>
      </c>
      <c r="S36" s="643"/>
      <c r="T36" s="643"/>
      <c r="U36" s="643"/>
      <c r="V36" s="643"/>
      <c r="W36" s="643"/>
      <c r="X36" s="643"/>
      <c r="Y36" s="644"/>
      <c r="Z36" s="675">
        <v>8.3000000000000007</v>
      </c>
      <c r="AA36" s="675"/>
      <c r="AB36" s="675"/>
      <c r="AC36" s="675"/>
      <c r="AD36" s="676" t="s">
        <v>129</v>
      </c>
      <c r="AE36" s="676"/>
      <c r="AF36" s="676"/>
      <c r="AG36" s="676"/>
      <c r="AH36" s="676"/>
      <c r="AI36" s="676"/>
      <c r="AJ36" s="676"/>
      <c r="AK36" s="676"/>
      <c r="AL36" s="645" t="s">
        <v>128</v>
      </c>
      <c r="AM36" s="646"/>
      <c r="AN36" s="646"/>
      <c r="AO36" s="677"/>
      <c r="AP36" s="235"/>
      <c r="AQ36" s="694" t="s">
        <v>326</v>
      </c>
      <c r="AR36" s="695"/>
      <c r="AS36" s="695"/>
      <c r="AT36" s="695"/>
      <c r="AU36" s="695"/>
      <c r="AV36" s="695"/>
      <c r="AW36" s="695"/>
      <c r="AX36" s="695"/>
      <c r="AY36" s="696"/>
      <c r="AZ36" s="697">
        <v>3350491</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559</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5542782</v>
      </c>
      <c r="CS36" s="643"/>
      <c r="CT36" s="643"/>
      <c r="CU36" s="643"/>
      <c r="CV36" s="643"/>
      <c r="CW36" s="643"/>
      <c r="CX36" s="643"/>
      <c r="CY36" s="644"/>
      <c r="CZ36" s="645">
        <v>22</v>
      </c>
      <c r="DA36" s="663"/>
      <c r="DB36" s="663"/>
      <c r="DC36" s="664"/>
      <c r="DD36" s="648">
        <v>1330175</v>
      </c>
      <c r="DE36" s="643"/>
      <c r="DF36" s="643"/>
      <c r="DG36" s="643"/>
      <c r="DH36" s="643"/>
      <c r="DI36" s="643"/>
      <c r="DJ36" s="643"/>
      <c r="DK36" s="644"/>
      <c r="DL36" s="648">
        <v>851087</v>
      </c>
      <c r="DM36" s="643"/>
      <c r="DN36" s="643"/>
      <c r="DO36" s="643"/>
      <c r="DP36" s="643"/>
      <c r="DQ36" s="643"/>
      <c r="DR36" s="643"/>
      <c r="DS36" s="643"/>
      <c r="DT36" s="643"/>
      <c r="DU36" s="643"/>
      <c r="DV36" s="644"/>
      <c r="DW36" s="645">
        <v>7.3</v>
      </c>
      <c r="DX36" s="663"/>
      <c r="DY36" s="663"/>
      <c r="DZ36" s="663"/>
      <c r="EA36" s="663"/>
      <c r="EB36" s="663"/>
      <c r="EC36" s="681"/>
    </row>
    <row r="37" spans="2:133" ht="11.25" customHeight="1" x14ac:dyDescent="0.15">
      <c r="B37" s="639" t="s">
        <v>329</v>
      </c>
      <c r="C37" s="640"/>
      <c r="D37" s="640"/>
      <c r="E37" s="640"/>
      <c r="F37" s="640"/>
      <c r="G37" s="640"/>
      <c r="H37" s="640"/>
      <c r="I37" s="640"/>
      <c r="J37" s="640"/>
      <c r="K37" s="640"/>
      <c r="L37" s="640"/>
      <c r="M37" s="640"/>
      <c r="N37" s="640"/>
      <c r="O37" s="640"/>
      <c r="P37" s="640"/>
      <c r="Q37" s="641"/>
      <c r="R37" s="642">
        <v>986692</v>
      </c>
      <c r="S37" s="643"/>
      <c r="T37" s="643"/>
      <c r="U37" s="643"/>
      <c r="V37" s="643"/>
      <c r="W37" s="643"/>
      <c r="X37" s="643"/>
      <c r="Y37" s="644"/>
      <c r="Z37" s="675">
        <v>3.7</v>
      </c>
      <c r="AA37" s="675"/>
      <c r="AB37" s="675"/>
      <c r="AC37" s="675"/>
      <c r="AD37" s="676" t="s">
        <v>128</v>
      </c>
      <c r="AE37" s="676"/>
      <c r="AF37" s="676"/>
      <c r="AG37" s="676"/>
      <c r="AH37" s="676"/>
      <c r="AI37" s="676"/>
      <c r="AJ37" s="676"/>
      <c r="AK37" s="676"/>
      <c r="AL37" s="645" t="s">
        <v>129</v>
      </c>
      <c r="AM37" s="646"/>
      <c r="AN37" s="646"/>
      <c r="AO37" s="677"/>
      <c r="AQ37" s="682" t="s">
        <v>330</v>
      </c>
      <c r="AR37" s="683"/>
      <c r="AS37" s="683"/>
      <c r="AT37" s="683"/>
      <c r="AU37" s="683"/>
      <c r="AV37" s="683"/>
      <c r="AW37" s="683"/>
      <c r="AX37" s="683"/>
      <c r="AY37" s="684"/>
      <c r="AZ37" s="642">
        <v>964183</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-43245</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105930</v>
      </c>
      <c r="CS37" s="661"/>
      <c r="CT37" s="661"/>
      <c r="CU37" s="661"/>
      <c r="CV37" s="661"/>
      <c r="CW37" s="661"/>
      <c r="CX37" s="661"/>
      <c r="CY37" s="662"/>
      <c r="CZ37" s="645">
        <v>0.4</v>
      </c>
      <c r="DA37" s="663"/>
      <c r="DB37" s="663"/>
      <c r="DC37" s="664"/>
      <c r="DD37" s="648">
        <v>105174</v>
      </c>
      <c r="DE37" s="661"/>
      <c r="DF37" s="661"/>
      <c r="DG37" s="661"/>
      <c r="DH37" s="661"/>
      <c r="DI37" s="661"/>
      <c r="DJ37" s="661"/>
      <c r="DK37" s="662"/>
      <c r="DL37" s="648">
        <v>105174</v>
      </c>
      <c r="DM37" s="661"/>
      <c r="DN37" s="661"/>
      <c r="DO37" s="661"/>
      <c r="DP37" s="661"/>
      <c r="DQ37" s="661"/>
      <c r="DR37" s="661"/>
      <c r="DS37" s="661"/>
      <c r="DT37" s="661"/>
      <c r="DU37" s="661"/>
      <c r="DV37" s="662"/>
      <c r="DW37" s="645">
        <v>0.9</v>
      </c>
      <c r="DX37" s="663"/>
      <c r="DY37" s="663"/>
      <c r="DZ37" s="663"/>
      <c r="EA37" s="663"/>
      <c r="EB37" s="663"/>
      <c r="EC37" s="681"/>
    </row>
    <row r="38" spans="2:133" ht="11.25" customHeight="1" x14ac:dyDescent="0.15">
      <c r="B38" s="639" t="s">
        <v>333</v>
      </c>
      <c r="C38" s="640"/>
      <c r="D38" s="640"/>
      <c r="E38" s="640"/>
      <c r="F38" s="640"/>
      <c r="G38" s="640"/>
      <c r="H38" s="640"/>
      <c r="I38" s="640"/>
      <c r="J38" s="640"/>
      <c r="K38" s="640"/>
      <c r="L38" s="640"/>
      <c r="M38" s="640"/>
      <c r="N38" s="640"/>
      <c r="O38" s="640"/>
      <c r="P38" s="640"/>
      <c r="Q38" s="641"/>
      <c r="R38" s="642">
        <v>296150</v>
      </c>
      <c r="S38" s="643"/>
      <c r="T38" s="643"/>
      <c r="U38" s="643"/>
      <c r="V38" s="643"/>
      <c r="W38" s="643"/>
      <c r="X38" s="643"/>
      <c r="Y38" s="644"/>
      <c r="Z38" s="675">
        <v>1.1000000000000001</v>
      </c>
      <c r="AA38" s="675"/>
      <c r="AB38" s="675"/>
      <c r="AC38" s="675"/>
      <c r="AD38" s="676">
        <v>21</v>
      </c>
      <c r="AE38" s="676"/>
      <c r="AF38" s="676"/>
      <c r="AG38" s="676"/>
      <c r="AH38" s="676"/>
      <c r="AI38" s="676"/>
      <c r="AJ38" s="676"/>
      <c r="AK38" s="676"/>
      <c r="AL38" s="645">
        <v>0</v>
      </c>
      <c r="AM38" s="646"/>
      <c r="AN38" s="646"/>
      <c r="AO38" s="677"/>
      <c r="AQ38" s="682" t="s">
        <v>334</v>
      </c>
      <c r="AR38" s="683"/>
      <c r="AS38" s="683"/>
      <c r="AT38" s="683"/>
      <c r="AU38" s="683"/>
      <c r="AV38" s="683"/>
      <c r="AW38" s="683"/>
      <c r="AX38" s="683"/>
      <c r="AY38" s="684"/>
      <c r="AZ38" s="642">
        <v>500960</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5246</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1658343</v>
      </c>
      <c r="CS38" s="643"/>
      <c r="CT38" s="643"/>
      <c r="CU38" s="643"/>
      <c r="CV38" s="643"/>
      <c r="CW38" s="643"/>
      <c r="CX38" s="643"/>
      <c r="CY38" s="644"/>
      <c r="CZ38" s="645">
        <v>6.6</v>
      </c>
      <c r="DA38" s="663"/>
      <c r="DB38" s="663"/>
      <c r="DC38" s="664"/>
      <c r="DD38" s="648">
        <v>1377134</v>
      </c>
      <c r="DE38" s="643"/>
      <c r="DF38" s="643"/>
      <c r="DG38" s="643"/>
      <c r="DH38" s="643"/>
      <c r="DI38" s="643"/>
      <c r="DJ38" s="643"/>
      <c r="DK38" s="644"/>
      <c r="DL38" s="648">
        <v>1329195</v>
      </c>
      <c r="DM38" s="643"/>
      <c r="DN38" s="643"/>
      <c r="DO38" s="643"/>
      <c r="DP38" s="643"/>
      <c r="DQ38" s="643"/>
      <c r="DR38" s="643"/>
      <c r="DS38" s="643"/>
      <c r="DT38" s="643"/>
      <c r="DU38" s="643"/>
      <c r="DV38" s="644"/>
      <c r="DW38" s="645">
        <v>11.4</v>
      </c>
      <c r="DX38" s="663"/>
      <c r="DY38" s="663"/>
      <c r="DZ38" s="663"/>
      <c r="EA38" s="663"/>
      <c r="EB38" s="663"/>
      <c r="EC38" s="681"/>
    </row>
    <row r="39" spans="2:133" ht="11.25" customHeight="1" x14ac:dyDescent="0.15">
      <c r="B39" s="639" t="s">
        <v>337</v>
      </c>
      <c r="C39" s="640"/>
      <c r="D39" s="640"/>
      <c r="E39" s="640"/>
      <c r="F39" s="640"/>
      <c r="G39" s="640"/>
      <c r="H39" s="640"/>
      <c r="I39" s="640"/>
      <c r="J39" s="640"/>
      <c r="K39" s="640"/>
      <c r="L39" s="640"/>
      <c r="M39" s="640"/>
      <c r="N39" s="640"/>
      <c r="O39" s="640"/>
      <c r="P39" s="640"/>
      <c r="Q39" s="641"/>
      <c r="R39" s="642">
        <v>2387424</v>
      </c>
      <c r="S39" s="643"/>
      <c r="T39" s="643"/>
      <c r="U39" s="643"/>
      <c r="V39" s="643"/>
      <c r="W39" s="643"/>
      <c r="X39" s="643"/>
      <c r="Y39" s="644"/>
      <c r="Z39" s="675">
        <v>9.1</v>
      </c>
      <c r="AA39" s="675"/>
      <c r="AB39" s="675"/>
      <c r="AC39" s="675"/>
      <c r="AD39" s="676" t="s">
        <v>128</v>
      </c>
      <c r="AE39" s="676"/>
      <c r="AF39" s="676"/>
      <c r="AG39" s="676"/>
      <c r="AH39" s="676"/>
      <c r="AI39" s="676"/>
      <c r="AJ39" s="676"/>
      <c r="AK39" s="676"/>
      <c r="AL39" s="645" t="s">
        <v>129</v>
      </c>
      <c r="AM39" s="646"/>
      <c r="AN39" s="646"/>
      <c r="AO39" s="677"/>
      <c r="AQ39" s="682" t="s">
        <v>338</v>
      </c>
      <c r="AR39" s="683"/>
      <c r="AS39" s="683"/>
      <c r="AT39" s="683"/>
      <c r="AU39" s="683"/>
      <c r="AV39" s="683"/>
      <c r="AW39" s="683"/>
      <c r="AX39" s="683"/>
      <c r="AY39" s="684"/>
      <c r="AZ39" s="642">
        <v>227005</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8222</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1365648</v>
      </c>
      <c r="CS39" s="661"/>
      <c r="CT39" s="661"/>
      <c r="CU39" s="661"/>
      <c r="CV39" s="661"/>
      <c r="CW39" s="661"/>
      <c r="CX39" s="661"/>
      <c r="CY39" s="662"/>
      <c r="CZ39" s="645">
        <v>5.4</v>
      </c>
      <c r="DA39" s="663"/>
      <c r="DB39" s="663"/>
      <c r="DC39" s="664"/>
      <c r="DD39" s="648">
        <v>337544</v>
      </c>
      <c r="DE39" s="661"/>
      <c r="DF39" s="661"/>
      <c r="DG39" s="661"/>
      <c r="DH39" s="661"/>
      <c r="DI39" s="661"/>
      <c r="DJ39" s="661"/>
      <c r="DK39" s="662"/>
      <c r="DL39" s="648" t="s">
        <v>129</v>
      </c>
      <c r="DM39" s="661"/>
      <c r="DN39" s="661"/>
      <c r="DO39" s="661"/>
      <c r="DP39" s="661"/>
      <c r="DQ39" s="661"/>
      <c r="DR39" s="661"/>
      <c r="DS39" s="661"/>
      <c r="DT39" s="661"/>
      <c r="DU39" s="661"/>
      <c r="DV39" s="662"/>
      <c r="DW39" s="645" t="s">
        <v>129</v>
      </c>
      <c r="DX39" s="663"/>
      <c r="DY39" s="663"/>
      <c r="DZ39" s="663"/>
      <c r="EA39" s="663"/>
      <c r="EB39" s="663"/>
      <c r="EC39" s="681"/>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128</v>
      </c>
      <c r="AA40" s="675"/>
      <c r="AB40" s="675"/>
      <c r="AC40" s="675"/>
      <c r="AD40" s="676" t="s">
        <v>129</v>
      </c>
      <c r="AE40" s="676"/>
      <c r="AF40" s="676"/>
      <c r="AG40" s="676"/>
      <c r="AH40" s="676"/>
      <c r="AI40" s="676"/>
      <c r="AJ40" s="676"/>
      <c r="AK40" s="676"/>
      <c r="AL40" s="645" t="s">
        <v>128</v>
      </c>
      <c r="AM40" s="646"/>
      <c r="AN40" s="646"/>
      <c r="AO40" s="677"/>
      <c r="AQ40" s="682" t="s">
        <v>342</v>
      </c>
      <c r="AR40" s="683"/>
      <c r="AS40" s="683"/>
      <c r="AT40" s="683"/>
      <c r="AU40" s="683"/>
      <c r="AV40" s="683"/>
      <c r="AW40" s="683"/>
      <c r="AX40" s="683"/>
      <c r="AY40" s="684"/>
      <c r="AZ40" s="642">
        <v>8191</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91</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1107711</v>
      </c>
      <c r="CS40" s="643"/>
      <c r="CT40" s="643"/>
      <c r="CU40" s="643"/>
      <c r="CV40" s="643"/>
      <c r="CW40" s="643"/>
      <c r="CX40" s="643"/>
      <c r="CY40" s="644"/>
      <c r="CZ40" s="645">
        <v>4.4000000000000004</v>
      </c>
      <c r="DA40" s="663"/>
      <c r="DB40" s="663"/>
      <c r="DC40" s="664"/>
      <c r="DD40" s="648">
        <v>705413</v>
      </c>
      <c r="DE40" s="643"/>
      <c r="DF40" s="643"/>
      <c r="DG40" s="643"/>
      <c r="DH40" s="643"/>
      <c r="DI40" s="643"/>
      <c r="DJ40" s="643"/>
      <c r="DK40" s="644"/>
      <c r="DL40" s="648" t="s">
        <v>129</v>
      </c>
      <c r="DM40" s="643"/>
      <c r="DN40" s="643"/>
      <c r="DO40" s="643"/>
      <c r="DP40" s="643"/>
      <c r="DQ40" s="643"/>
      <c r="DR40" s="643"/>
      <c r="DS40" s="643"/>
      <c r="DT40" s="643"/>
      <c r="DU40" s="643"/>
      <c r="DV40" s="644"/>
      <c r="DW40" s="645" t="s">
        <v>129</v>
      </c>
      <c r="DX40" s="663"/>
      <c r="DY40" s="663"/>
      <c r="DZ40" s="663"/>
      <c r="EA40" s="663"/>
      <c r="EB40" s="663"/>
      <c r="EC40" s="681"/>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128</v>
      </c>
      <c r="AA41" s="675"/>
      <c r="AB41" s="675"/>
      <c r="AC41" s="675"/>
      <c r="AD41" s="676" t="s">
        <v>129</v>
      </c>
      <c r="AE41" s="676"/>
      <c r="AF41" s="676"/>
      <c r="AG41" s="676"/>
      <c r="AH41" s="676"/>
      <c r="AI41" s="676"/>
      <c r="AJ41" s="676"/>
      <c r="AK41" s="676"/>
      <c r="AL41" s="645" t="s">
        <v>129</v>
      </c>
      <c r="AM41" s="646"/>
      <c r="AN41" s="646"/>
      <c r="AO41" s="677"/>
      <c r="AQ41" s="682" t="s">
        <v>347</v>
      </c>
      <c r="AR41" s="683"/>
      <c r="AS41" s="683"/>
      <c r="AT41" s="683"/>
      <c r="AU41" s="683"/>
      <c r="AV41" s="683"/>
      <c r="AW41" s="683"/>
      <c r="AX41" s="683"/>
      <c r="AY41" s="684"/>
      <c r="AZ41" s="642">
        <v>325089</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1</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129</v>
      </c>
      <c r="CS41" s="661"/>
      <c r="CT41" s="661"/>
      <c r="CU41" s="661"/>
      <c r="CV41" s="661"/>
      <c r="CW41" s="661"/>
      <c r="CX41" s="661"/>
      <c r="CY41" s="662"/>
      <c r="CZ41" s="645" t="s">
        <v>129</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543021</v>
      </c>
      <c r="S42" s="643"/>
      <c r="T42" s="643"/>
      <c r="U42" s="643"/>
      <c r="V42" s="643"/>
      <c r="W42" s="643"/>
      <c r="X42" s="643"/>
      <c r="Y42" s="644"/>
      <c r="Z42" s="675">
        <v>2.1</v>
      </c>
      <c r="AA42" s="675"/>
      <c r="AB42" s="675"/>
      <c r="AC42" s="675"/>
      <c r="AD42" s="676" t="s">
        <v>129</v>
      </c>
      <c r="AE42" s="676"/>
      <c r="AF42" s="676"/>
      <c r="AG42" s="676"/>
      <c r="AH42" s="676"/>
      <c r="AI42" s="676"/>
      <c r="AJ42" s="676"/>
      <c r="AK42" s="676"/>
      <c r="AL42" s="645" t="s">
        <v>129</v>
      </c>
      <c r="AM42" s="646"/>
      <c r="AN42" s="646"/>
      <c r="AO42" s="677"/>
      <c r="AQ42" s="678" t="s">
        <v>351</v>
      </c>
      <c r="AR42" s="679"/>
      <c r="AS42" s="679"/>
      <c r="AT42" s="679"/>
      <c r="AU42" s="679"/>
      <c r="AV42" s="679"/>
      <c r="AW42" s="679"/>
      <c r="AX42" s="679"/>
      <c r="AY42" s="680"/>
      <c r="AZ42" s="626">
        <v>1325063</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346</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3725772</v>
      </c>
      <c r="CS42" s="643"/>
      <c r="CT42" s="643"/>
      <c r="CU42" s="643"/>
      <c r="CV42" s="643"/>
      <c r="CW42" s="643"/>
      <c r="CX42" s="643"/>
      <c r="CY42" s="644"/>
      <c r="CZ42" s="645">
        <v>14.8</v>
      </c>
      <c r="DA42" s="646"/>
      <c r="DB42" s="646"/>
      <c r="DC42" s="647"/>
      <c r="DD42" s="648">
        <v>1204627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26313102</v>
      </c>
      <c r="S43" s="665"/>
      <c r="T43" s="665"/>
      <c r="U43" s="665"/>
      <c r="V43" s="665"/>
      <c r="W43" s="665"/>
      <c r="X43" s="665"/>
      <c r="Y43" s="666"/>
      <c r="Z43" s="667">
        <v>100</v>
      </c>
      <c r="AA43" s="667"/>
      <c r="AB43" s="667"/>
      <c r="AC43" s="667"/>
      <c r="AD43" s="668">
        <v>11155164</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100025</v>
      </c>
      <c r="CS43" s="661"/>
      <c r="CT43" s="661"/>
      <c r="CU43" s="661"/>
      <c r="CV43" s="661"/>
      <c r="CW43" s="661"/>
      <c r="CX43" s="661"/>
      <c r="CY43" s="662"/>
      <c r="CZ43" s="645">
        <v>0.4</v>
      </c>
      <c r="DA43" s="663"/>
      <c r="DB43" s="663"/>
      <c r="DC43" s="664"/>
      <c r="DD43" s="648">
        <v>100025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3725772</v>
      </c>
      <c r="CS44" s="643"/>
      <c r="CT44" s="643"/>
      <c r="CU44" s="643"/>
      <c r="CV44" s="643"/>
      <c r="CW44" s="643"/>
      <c r="CX44" s="643"/>
      <c r="CY44" s="644"/>
      <c r="CZ44" s="645">
        <v>14.8</v>
      </c>
      <c r="DA44" s="646"/>
      <c r="DB44" s="646"/>
      <c r="DC44" s="647"/>
      <c r="DD44" s="648">
        <v>1204627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733917</v>
      </c>
      <c r="CS45" s="661"/>
      <c r="CT45" s="661"/>
      <c r="CU45" s="661"/>
      <c r="CV45" s="661"/>
      <c r="CW45" s="661"/>
      <c r="CX45" s="661"/>
      <c r="CY45" s="662"/>
      <c r="CZ45" s="645">
        <v>2.9</v>
      </c>
      <c r="DA45" s="663"/>
      <c r="DB45" s="663"/>
      <c r="DC45" s="664"/>
      <c r="DD45" s="648">
        <v>138445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2914340</v>
      </c>
      <c r="CS46" s="643"/>
      <c r="CT46" s="643"/>
      <c r="CU46" s="643"/>
      <c r="CV46" s="643"/>
      <c r="CW46" s="643"/>
      <c r="CX46" s="643"/>
      <c r="CY46" s="644"/>
      <c r="CZ46" s="645">
        <v>11.5</v>
      </c>
      <c r="DA46" s="646"/>
      <c r="DB46" s="646"/>
      <c r="DC46" s="647"/>
      <c r="DD46" s="648">
        <v>1017367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129</v>
      </c>
      <c r="CS47" s="661"/>
      <c r="CT47" s="661"/>
      <c r="CU47" s="661"/>
      <c r="CV47" s="661"/>
      <c r="CW47" s="661"/>
      <c r="CX47" s="661"/>
      <c r="CY47" s="662"/>
      <c r="CZ47" s="645" t="s">
        <v>129</v>
      </c>
      <c r="DA47" s="663"/>
      <c r="DB47" s="663"/>
      <c r="DC47" s="664"/>
      <c r="DD47" s="648" t="s">
        <v>129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129</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25239994</v>
      </c>
      <c r="CS49" s="627"/>
      <c r="CT49" s="627"/>
      <c r="CU49" s="627"/>
      <c r="CV49" s="627"/>
      <c r="CW49" s="627"/>
      <c r="CX49" s="627"/>
      <c r="CY49" s="628"/>
      <c r="CZ49" s="629">
        <v>100</v>
      </c>
      <c r="DA49" s="630"/>
      <c r="DB49" s="630"/>
      <c r="DC49" s="631"/>
      <c r="DD49" s="632">
        <v>13661230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DA+FkNkGh8Co6KAVok5XYks7doXUIPk7BKSD2d74ZSJ274FhH/GLJ9kYknSZ3iOeu3S3hmSObR6pNjUoYg0ew==" saltValue="XIWHfty+VoPnfl3Byg8PB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26319</v>
      </c>
      <c r="R7" s="1162"/>
      <c r="S7" s="1162"/>
      <c r="T7" s="1162"/>
      <c r="U7" s="1162"/>
      <c r="V7" s="1162">
        <v>25246</v>
      </c>
      <c r="W7" s="1162"/>
      <c r="X7" s="1162"/>
      <c r="Y7" s="1162"/>
      <c r="Z7" s="1162"/>
      <c r="AA7" s="1162">
        <f>Q7-V7</f>
        <v>1073</v>
      </c>
      <c r="AB7" s="1162"/>
      <c r="AC7" s="1162"/>
      <c r="AD7" s="1162"/>
      <c r="AE7" s="1163"/>
      <c r="AF7" s="1164">
        <v>897</v>
      </c>
      <c r="AG7" s="1165"/>
      <c r="AH7" s="1165"/>
      <c r="AI7" s="1165"/>
      <c r="AJ7" s="1166"/>
      <c r="AK7" s="1148">
        <v>2194</v>
      </c>
      <c r="AL7" s="1149"/>
      <c r="AM7" s="1149"/>
      <c r="AN7" s="1149"/>
      <c r="AO7" s="1149"/>
      <c r="AP7" s="1149">
        <v>17279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594</v>
      </c>
      <c r="BT7" s="1153"/>
      <c r="BU7" s="1153"/>
      <c r="BV7" s="1153"/>
      <c r="BW7" s="1153"/>
      <c r="BX7" s="1153"/>
      <c r="BY7" s="1153"/>
      <c r="BZ7" s="1153"/>
      <c r="CA7" s="1153"/>
      <c r="CB7" s="1153"/>
      <c r="CC7" s="1153"/>
      <c r="CD7" s="1153"/>
      <c r="CE7" s="1153"/>
      <c r="CF7" s="1153"/>
      <c r="CG7" s="1154"/>
      <c r="CH7" s="1145">
        <v>-2</v>
      </c>
      <c r="CI7" s="1146"/>
      <c r="CJ7" s="1146"/>
      <c r="CK7" s="1146"/>
      <c r="CL7" s="1147"/>
      <c r="CM7" s="1145">
        <v>-20</v>
      </c>
      <c r="CN7" s="1146"/>
      <c r="CO7" s="1146"/>
      <c r="CP7" s="1146"/>
      <c r="CQ7" s="1147"/>
      <c r="CR7" s="1145">
        <v>5</v>
      </c>
      <c r="CS7" s="1146"/>
      <c r="CT7" s="1146"/>
      <c r="CU7" s="1146"/>
      <c r="CV7" s="1147"/>
      <c r="CW7" s="1145">
        <v>19</v>
      </c>
      <c r="CX7" s="1146"/>
      <c r="CY7" s="1146"/>
      <c r="CZ7" s="1146"/>
      <c r="DA7" s="1147"/>
      <c r="DB7" s="1145" t="s">
        <v>593</v>
      </c>
      <c r="DC7" s="1146"/>
      <c r="DD7" s="1146"/>
      <c r="DE7" s="1146"/>
      <c r="DF7" s="1147"/>
      <c r="DG7" s="1145" t="s">
        <v>528</v>
      </c>
      <c r="DH7" s="1146"/>
      <c r="DI7" s="1146"/>
      <c r="DJ7" s="1146"/>
      <c r="DK7" s="1147"/>
      <c r="DL7" s="1145" t="s">
        <v>528</v>
      </c>
      <c r="DM7" s="1146"/>
      <c r="DN7" s="1146"/>
      <c r="DO7" s="1146"/>
      <c r="DP7" s="1147"/>
      <c r="DQ7" s="1145" t="s">
        <v>528</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595</v>
      </c>
      <c r="BT8" s="1072"/>
      <c r="BU8" s="1072"/>
      <c r="BV8" s="1072"/>
      <c r="BW8" s="1072"/>
      <c r="BX8" s="1072"/>
      <c r="BY8" s="1072"/>
      <c r="BZ8" s="1072"/>
      <c r="CA8" s="1072"/>
      <c r="CB8" s="1072"/>
      <c r="CC8" s="1072"/>
      <c r="CD8" s="1072"/>
      <c r="CE8" s="1072"/>
      <c r="CF8" s="1072"/>
      <c r="CG8" s="1073"/>
      <c r="CH8" s="1046">
        <v>-10</v>
      </c>
      <c r="CI8" s="1047"/>
      <c r="CJ8" s="1047"/>
      <c r="CK8" s="1047"/>
      <c r="CL8" s="1048"/>
      <c r="CM8" s="1046">
        <v>92</v>
      </c>
      <c r="CN8" s="1047"/>
      <c r="CO8" s="1047"/>
      <c r="CP8" s="1047"/>
      <c r="CQ8" s="1048"/>
      <c r="CR8" s="1046">
        <v>70</v>
      </c>
      <c r="CS8" s="1047"/>
      <c r="CT8" s="1047"/>
      <c r="CU8" s="1047"/>
      <c r="CV8" s="1048"/>
      <c r="CW8" s="1046">
        <v>7</v>
      </c>
      <c r="CX8" s="1047"/>
      <c r="CY8" s="1047"/>
      <c r="CZ8" s="1047"/>
      <c r="DA8" s="1048"/>
      <c r="DB8" s="1046" t="s">
        <v>528</v>
      </c>
      <c r="DC8" s="1047"/>
      <c r="DD8" s="1047"/>
      <c r="DE8" s="1047"/>
      <c r="DF8" s="1048"/>
      <c r="DG8" s="1046" t="s">
        <v>528</v>
      </c>
      <c r="DH8" s="1047"/>
      <c r="DI8" s="1047"/>
      <c r="DJ8" s="1047"/>
      <c r="DK8" s="1048"/>
      <c r="DL8" s="1046" t="s">
        <v>528</v>
      </c>
      <c r="DM8" s="1047"/>
      <c r="DN8" s="1047"/>
      <c r="DO8" s="1047"/>
      <c r="DP8" s="1048"/>
      <c r="DQ8" s="1046" t="s">
        <v>528</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613</v>
      </c>
      <c r="BT9" s="1072"/>
      <c r="BU9" s="1072"/>
      <c r="BV9" s="1072"/>
      <c r="BW9" s="1072"/>
      <c r="BX9" s="1072"/>
      <c r="BY9" s="1072"/>
      <c r="BZ9" s="1072"/>
      <c r="CA9" s="1072"/>
      <c r="CB9" s="1072"/>
      <c r="CC9" s="1072"/>
      <c r="CD9" s="1072"/>
      <c r="CE9" s="1072"/>
      <c r="CF9" s="1072"/>
      <c r="CG9" s="1073"/>
      <c r="CH9" s="1046">
        <v>0</v>
      </c>
      <c r="CI9" s="1047"/>
      <c r="CJ9" s="1047"/>
      <c r="CK9" s="1047"/>
      <c r="CL9" s="1048"/>
      <c r="CM9" s="1046">
        <v>151</v>
      </c>
      <c r="CN9" s="1047"/>
      <c r="CO9" s="1047"/>
      <c r="CP9" s="1047"/>
      <c r="CQ9" s="1048"/>
      <c r="CR9" s="1046">
        <v>63</v>
      </c>
      <c r="CS9" s="1047"/>
      <c r="CT9" s="1047"/>
      <c r="CU9" s="1047"/>
      <c r="CV9" s="1048"/>
      <c r="CW9" s="1046">
        <v>0</v>
      </c>
      <c r="CX9" s="1047"/>
      <c r="CY9" s="1047"/>
      <c r="CZ9" s="1047"/>
      <c r="DA9" s="1048"/>
      <c r="DB9" s="1046" t="s">
        <v>528</v>
      </c>
      <c r="DC9" s="1047"/>
      <c r="DD9" s="1047"/>
      <c r="DE9" s="1047"/>
      <c r="DF9" s="1048"/>
      <c r="DG9" s="1046" t="s">
        <v>528</v>
      </c>
      <c r="DH9" s="1047"/>
      <c r="DI9" s="1047"/>
      <c r="DJ9" s="1047"/>
      <c r="DK9" s="1048"/>
      <c r="DL9" s="1046" t="s">
        <v>528</v>
      </c>
      <c r="DM9" s="1047"/>
      <c r="DN9" s="1047"/>
      <c r="DO9" s="1047"/>
      <c r="DP9" s="1048"/>
      <c r="DQ9" s="1046" t="s">
        <v>528</v>
      </c>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614</v>
      </c>
      <c r="BT10" s="1072"/>
      <c r="BU10" s="1072"/>
      <c r="BV10" s="1072"/>
      <c r="BW10" s="1072"/>
      <c r="BX10" s="1072"/>
      <c r="BY10" s="1072"/>
      <c r="BZ10" s="1072"/>
      <c r="CA10" s="1072"/>
      <c r="CB10" s="1072"/>
      <c r="CC10" s="1072"/>
      <c r="CD10" s="1072"/>
      <c r="CE10" s="1072"/>
      <c r="CF10" s="1072"/>
      <c r="CG10" s="1073"/>
      <c r="CH10" s="1046">
        <v>1</v>
      </c>
      <c r="CI10" s="1047"/>
      <c r="CJ10" s="1047"/>
      <c r="CK10" s="1047"/>
      <c r="CL10" s="1048"/>
      <c r="CM10" s="1046">
        <v>38</v>
      </c>
      <c r="CN10" s="1047"/>
      <c r="CO10" s="1047"/>
      <c r="CP10" s="1047"/>
      <c r="CQ10" s="1048"/>
      <c r="CR10" s="1046">
        <v>25</v>
      </c>
      <c r="CS10" s="1047"/>
      <c r="CT10" s="1047"/>
      <c r="CU10" s="1047"/>
      <c r="CV10" s="1048"/>
      <c r="CW10" s="1046">
        <v>1</v>
      </c>
      <c r="CX10" s="1047"/>
      <c r="CY10" s="1047"/>
      <c r="CZ10" s="1047"/>
      <c r="DA10" s="1048"/>
      <c r="DB10" s="1046" t="s">
        <v>528</v>
      </c>
      <c r="DC10" s="1047"/>
      <c r="DD10" s="1047"/>
      <c r="DE10" s="1047"/>
      <c r="DF10" s="1048"/>
      <c r="DG10" s="1046" t="s">
        <v>528</v>
      </c>
      <c r="DH10" s="1047"/>
      <c r="DI10" s="1047"/>
      <c r="DJ10" s="1047"/>
      <c r="DK10" s="1048"/>
      <c r="DL10" s="1046" t="s">
        <v>528</v>
      </c>
      <c r="DM10" s="1047"/>
      <c r="DN10" s="1047"/>
      <c r="DO10" s="1047"/>
      <c r="DP10" s="1048"/>
      <c r="DQ10" s="1046" t="s">
        <v>528</v>
      </c>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615</v>
      </c>
      <c r="BT11" s="1072"/>
      <c r="BU11" s="1072"/>
      <c r="BV11" s="1072"/>
      <c r="BW11" s="1072"/>
      <c r="BX11" s="1072"/>
      <c r="BY11" s="1072"/>
      <c r="BZ11" s="1072"/>
      <c r="CA11" s="1072"/>
      <c r="CB11" s="1072"/>
      <c r="CC11" s="1072"/>
      <c r="CD11" s="1072"/>
      <c r="CE11" s="1072"/>
      <c r="CF11" s="1072"/>
      <c r="CG11" s="1073"/>
      <c r="CH11" s="1046">
        <v>3</v>
      </c>
      <c r="CI11" s="1047"/>
      <c r="CJ11" s="1047"/>
      <c r="CK11" s="1047"/>
      <c r="CL11" s="1048"/>
      <c r="CM11" s="1046">
        <v>13</v>
      </c>
      <c r="CN11" s="1047"/>
      <c r="CO11" s="1047"/>
      <c r="CP11" s="1047"/>
      <c r="CQ11" s="1048"/>
      <c r="CR11" s="1046">
        <v>2</v>
      </c>
      <c r="CS11" s="1047"/>
      <c r="CT11" s="1047"/>
      <c r="CU11" s="1047"/>
      <c r="CV11" s="1048"/>
      <c r="CW11" s="1046">
        <v>7</v>
      </c>
      <c r="CX11" s="1047"/>
      <c r="CY11" s="1047"/>
      <c r="CZ11" s="1047"/>
      <c r="DA11" s="1048"/>
      <c r="DB11" s="1046" t="s">
        <v>528</v>
      </c>
      <c r="DC11" s="1047"/>
      <c r="DD11" s="1047"/>
      <c r="DE11" s="1047"/>
      <c r="DF11" s="1048"/>
      <c r="DG11" s="1046" t="s">
        <v>528</v>
      </c>
      <c r="DH11" s="1047"/>
      <c r="DI11" s="1047"/>
      <c r="DJ11" s="1047"/>
      <c r="DK11" s="1048"/>
      <c r="DL11" s="1046" t="s">
        <v>528</v>
      </c>
      <c r="DM11" s="1047"/>
      <c r="DN11" s="1047"/>
      <c r="DO11" s="1047"/>
      <c r="DP11" s="1048"/>
      <c r="DQ11" s="1046" t="s">
        <v>528</v>
      </c>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388</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26313</v>
      </c>
      <c r="R23" s="1126"/>
      <c r="S23" s="1126"/>
      <c r="T23" s="1126"/>
      <c r="U23" s="1126"/>
      <c r="V23" s="1126">
        <v>25240</v>
      </c>
      <c r="W23" s="1126"/>
      <c r="X23" s="1126"/>
      <c r="Y23" s="1126"/>
      <c r="Z23" s="1126"/>
      <c r="AA23" s="1126">
        <f>Q23-V23</f>
        <v>1073</v>
      </c>
      <c r="AB23" s="1126"/>
      <c r="AC23" s="1126"/>
      <c r="AD23" s="1126"/>
      <c r="AE23" s="1127"/>
      <c r="AF23" s="1128">
        <v>897</v>
      </c>
      <c r="AG23" s="1126"/>
      <c r="AH23" s="1126"/>
      <c r="AI23" s="1126"/>
      <c r="AJ23" s="1129"/>
      <c r="AK23" s="1130"/>
      <c r="AL23" s="1131"/>
      <c r="AM23" s="1131"/>
      <c r="AN23" s="1131"/>
      <c r="AO23" s="1131"/>
      <c r="AP23" s="1126">
        <v>17279</v>
      </c>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4018</v>
      </c>
      <c r="R28" s="1111"/>
      <c r="S28" s="1111"/>
      <c r="T28" s="1111"/>
      <c r="U28" s="1111"/>
      <c r="V28" s="1111">
        <v>4017</v>
      </c>
      <c r="W28" s="1111"/>
      <c r="X28" s="1111"/>
      <c r="Y28" s="1111"/>
      <c r="Z28" s="1111"/>
      <c r="AA28" s="1111">
        <f>Q28-V28</f>
        <v>1</v>
      </c>
      <c r="AB28" s="1111"/>
      <c r="AC28" s="1111"/>
      <c r="AD28" s="1111"/>
      <c r="AE28" s="1112"/>
      <c r="AF28" s="1113">
        <v>1</v>
      </c>
      <c r="AG28" s="1111"/>
      <c r="AH28" s="1111"/>
      <c r="AI28" s="1111"/>
      <c r="AJ28" s="1114"/>
      <c r="AK28" s="1115">
        <v>354</v>
      </c>
      <c r="AL28" s="1103"/>
      <c r="AM28" s="1103"/>
      <c r="AN28" s="1103"/>
      <c r="AO28" s="1103"/>
      <c r="AP28" s="1103" t="s">
        <v>528</v>
      </c>
      <c r="AQ28" s="1103"/>
      <c r="AR28" s="1103"/>
      <c r="AS28" s="1103"/>
      <c r="AT28" s="1103"/>
      <c r="AU28" s="1103" t="s">
        <v>528</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403</v>
      </c>
      <c r="C29" s="1089"/>
      <c r="D29" s="1089"/>
      <c r="E29" s="1089"/>
      <c r="F29" s="1089"/>
      <c r="G29" s="1089"/>
      <c r="H29" s="1089"/>
      <c r="I29" s="1089"/>
      <c r="J29" s="1089"/>
      <c r="K29" s="1089"/>
      <c r="L29" s="1089"/>
      <c r="M29" s="1089"/>
      <c r="N29" s="1089"/>
      <c r="O29" s="1089"/>
      <c r="P29" s="1090"/>
      <c r="Q29" s="1100">
        <v>26</v>
      </c>
      <c r="R29" s="1101"/>
      <c r="S29" s="1101"/>
      <c r="T29" s="1101"/>
      <c r="U29" s="1101"/>
      <c r="V29" s="1101">
        <v>26</v>
      </c>
      <c r="W29" s="1101"/>
      <c r="X29" s="1101"/>
      <c r="Y29" s="1101"/>
      <c r="Z29" s="1101"/>
      <c r="AA29" s="1101">
        <f>Q29-V29</f>
        <v>0</v>
      </c>
      <c r="AB29" s="1101"/>
      <c r="AC29" s="1101"/>
      <c r="AD29" s="1101"/>
      <c r="AE29" s="1102"/>
      <c r="AF29" s="1094">
        <v>0</v>
      </c>
      <c r="AG29" s="1095"/>
      <c r="AH29" s="1095"/>
      <c r="AI29" s="1095"/>
      <c r="AJ29" s="1096"/>
      <c r="AK29" s="1037">
        <v>16</v>
      </c>
      <c r="AL29" s="1028"/>
      <c r="AM29" s="1028"/>
      <c r="AN29" s="1028"/>
      <c r="AO29" s="1028"/>
      <c r="AP29" s="1028">
        <v>12</v>
      </c>
      <c r="AQ29" s="1028"/>
      <c r="AR29" s="1028"/>
      <c r="AS29" s="1028"/>
      <c r="AT29" s="1028"/>
      <c r="AU29" s="1028">
        <v>4</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404</v>
      </c>
      <c r="C30" s="1089"/>
      <c r="D30" s="1089"/>
      <c r="E30" s="1089"/>
      <c r="F30" s="1089"/>
      <c r="G30" s="1089"/>
      <c r="H30" s="1089"/>
      <c r="I30" s="1089"/>
      <c r="J30" s="1089"/>
      <c r="K30" s="1089"/>
      <c r="L30" s="1089"/>
      <c r="M30" s="1089"/>
      <c r="N30" s="1089"/>
      <c r="O30" s="1089"/>
      <c r="P30" s="1090"/>
      <c r="Q30" s="1100">
        <v>4373</v>
      </c>
      <c r="R30" s="1101"/>
      <c r="S30" s="1101"/>
      <c r="T30" s="1101"/>
      <c r="U30" s="1101"/>
      <c r="V30" s="1101">
        <v>4239</v>
      </c>
      <c r="W30" s="1101"/>
      <c r="X30" s="1101"/>
      <c r="Y30" s="1101"/>
      <c r="Z30" s="1101"/>
      <c r="AA30" s="1101">
        <f t="shared" ref="AA30:AA36" si="0">Q30-V30</f>
        <v>134</v>
      </c>
      <c r="AB30" s="1101"/>
      <c r="AC30" s="1101"/>
      <c r="AD30" s="1101"/>
      <c r="AE30" s="1102"/>
      <c r="AF30" s="1094">
        <v>134</v>
      </c>
      <c r="AG30" s="1095"/>
      <c r="AH30" s="1095"/>
      <c r="AI30" s="1095"/>
      <c r="AJ30" s="1096"/>
      <c r="AK30" s="1037">
        <v>663</v>
      </c>
      <c r="AL30" s="1028"/>
      <c r="AM30" s="1028"/>
      <c r="AN30" s="1028"/>
      <c r="AO30" s="1028"/>
      <c r="AP30" s="1028" t="s">
        <v>528</v>
      </c>
      <c r="AQ30" s="1028"/>
      <c r="AR30" s="1028"/>
      <c r="AS30" s="1028"/>
      <c r="AT30" s="1028"/>
      <c r="AU30" s="1028" t="s">
        <v>528</v>
      </c>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405</v>
      </c>
      <c r="C31" s="1089"/>
      <c r="D31" s="1089"/>
      <c r="E31" s="1089"/>
      <c r="F31" s="1089"/>
      <c r="G31" s="1089"/>
      <c r="H31" s="1089"/>
      <c r="I31" s="1089"/>
      <c r="J31" s="1089"/>
      <c r="K31" s="1089"/>
      <c r="L31" s="1089"/>
      <c r="M31" s="1089"/>
      <c r="N31" s="1089"/>
      <c r="O31" s="1089"/>
      <c r="P31" s="1090"/>
      <c r="Q31" s="1100">
        <v>591</v>
      </c>
      <c r="R31" s="1101"/>
      <c r="S31" s="1101"/>
      <c r="T31" s="1101"/>
      <c r="U31" s="1101"/>
      <c r="V31" s="1101">
        <v>591</v>
      </c>
      <c r="W31" s="1101"/>
      <c r="X31" s="1101"/>
      <c r="Y31" s="1101"/>
      <c r="Z31" s="1101"/>
      <c r="AA31" s="1101">
        <f>Q31-V31</f>
        <v>0</v>
      </c>
      <c r="AB31" s="1101"/>
      <c r="AC31" s="1101"/>
      <c r="AD31" s="1101"/>
      <c r="AE31" s="1102"/>
      <c r="AF31" s="1094">
        <v>0</v>
      </c>
      <c r="AG31" s="1095"/>
      <c r="AH31" s="1095"/>
      <c r="AI31" s="1095"/>
      <c r="AJ31" s="1096"/>
      <c r="AK31" s="1037">
        <v>157</v>
      </c>
      <c r="AL31" s="1028"/>
      <c r="AM31" s="1028"/>
      <c r="AN31" s="1028"/>
      <c r="AO31" s="1028"/>
      <c r="AP31" s="1028" t="s">
        <v>528</v>
      </c>
      <c r="AQ31" s="1028"/>
      <c r="AR31" s="1028"/>
      <c r="AS31" s="1028"/>
      <c r="AT31" s="1028"/>
      <c r="AU31" s="1028" t="s">
        <v>528</v>
      </c>
      <c r="AV31" s="1028"/>
      <c r="AW31" s="1028"/>
      <c r="AX31" s="1028"/>
      <c r="AY31" s="1028"/>
      <c r="AZ31" s="1099"/>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406</v>
      </c>
      <c r="C32" s="1089"/>
      <c r="D32" s="1089"/>
      <c r="E32" s="1089"/>
      <c r="F32" s="1089"/>
      <c r="G32" s="1089"/>
      <c r="H32" s="1089"/>
      <c r="I32" s="1089"/>
      <c r="J32" s="1089"/>
      <c r="K32" s="1089"/>
      <c r="L32" s="1089"/>
      <c r="M32" s="1089"/>
      <c r="N32" s="1089"/>
      <c r="O32" s="1089"/>
      <c r="P32" s="1090"/>
      <c r="Q32" s="1100">
        <v>930</v>
      </c>
      <c r="R32" s="1101"/>
      <c r="S32" s="1101"/>
      <c r="T32" s="1101"/>
      <c r="U32" s="1101"/>
      <c r="V32" s="1101">
        <v>862</v>
      </c>
      <c r="W32" s="1101"/>
      <c r="X32" s="1101"/>
      <c r="Y32" s="1101"/>
      <c r="Z32" s="1101"/>
      <c r="AA32" s="1101">
        <f>Q32-V32</f>
        <v>68</v>
      </c>
      <c r="AB32" s="1101"/>
      <c r="AC32" s="1101"/>
      <c r="AD32" s="1101"/>
      <c r="AE32" s="1102"/>
      <c r="AF32" s="1094">
        <v>880</v>
      </c>
      <c r="AG32" s="1095"/>
      <c r="AH32" s="1095"/>
      <c r="AI32" s="1095"/>
      <c r="AJ32" s="1096"/>
      <c r="AK32" s="1037">
        <v>498</v>
      </c>
      <c r="AL32" s="1028"/>
      <c r="AM32" s="1028"/>
      <c r="AN32" s="1028"/>
      <c r="AO32" s="1028"/>
      <c r="AP32" s="1028">
        <v>3483</v>
      </c>
      <c r="AQ32" s="1028"/>
      <c r="AR32" s="1028"/>
      <c r="AS32" s="1028"/>
      <c r="AT32" s="1028"/>
      <c r="AU32" s="1028">
        <v>679</v>
      </c>
      <c r="AV32" s="1028"/>
      <c r="AW32" s="1028"/>
      <c r="AX32" s="1028"/>
      <c r="AY32" s="1028"/>
      <c r="AZ32" s="1099" t="s">
        <v>528</v>
      </c>
      <c r="BA32" s="1099"/>
      <c r="BB32" s="1099"/>
      <c r="BC32" s="1099"/>
      <c r="BD32" s="1099"/>
      <c r="BE32" s="1083" t="s">
        <v>407</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408</v>
      </c>
      <c r="C33" s="1089"/>
      <c r="D33" s="1089"/>
      <c r="E33" s="1089"/>
      <c r="F33" s="1089"/>
      <c r="G33" s="1089"/>
      <c r="H33" s="1089"/>
      <c r="I33" s="1089"/>
      <c r="J33" s="1089"/>
      <c r="K33" s="1089"/>
      <c r="L33" s="1089"/>
      <c r="M33" s="1089"/>
      <c r="N33" s="1089"/>
      <c r="O33" s="1089"/>
      <c r="P33" s="1090"/>
      <c r="Q33" s="1100">
        <v>1843</v>
      </c>
      <c r="R33" s="1101"/>
      <c r="S33" s="1101"/>
      <c r="T33" s="1101"/>
      <c r="U33" s="1101"/>
      <c r="V33" s="1101">
        <v>1851</v>
      </c>
      <c r="W33" s="1101"/>
      <c r="X33" s="1101"/>
      <c r="Y33" s="1101"/>
      <c r="Z33" s="1101"/>
      <c r="AA33" s="1101">
        <f>Q33-V33</f>
        <v>-8</v>
      </c>
      <c r="AB33" s="1101"/>
      <c r="AC33" s="1101"/>
      <c r="AD33" s="1101"/>
      <c r="AE33" s="1102"/>
      <c r="AF33" s="1094">
        <v>1077</v>
      </c>
      <c r="AG33" s="1095"/>
      <c r="AH33" s="1095"/>
      <c r="AI33" s="1095"/>
      <c r="AJ33" s="1096"/>
      <c r="AK33" s="1037">
        <v>227</v>
      </c>
      <c r="AL33" s="1028"/>
      <c r="AM33" s="1028"/>
      <c r="AN33" s="1028"/>
      <c r="AO33" s="1028"/>
      <c r="AP33" s="1028">
        <v>2077</v>
      </c>
      <c r="AQ33" s="1028"/>
      <c r="AR33" s="1028"/>
      <c r="AS33" s="1028"/>
      <c r="AT33" s="1028"/>
      <c r="AU33" s="1028">
        <v>1092</v>
      </c>
      <c r="AV33" s="1028"/>
      <c r="AW33" s="1028"/>
      <c r="AX33" s="1028"/>
      <c r="AY33" s="1028"/>
      <c r="AZ33" s="1099" t="s">
        <v>528</v>
      </c>
      <c r="BA33" s="1099"/>
      <c r="BB33" s="1099"/>
      <c r="BC33" s="1099"/>
      <c r="BD33" s="1099"/>
      <c r="BE33" s="1083" t="s">
        <v>409</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410</v>
      </c>
      <c r="C34" s="1089"/>
      <c r="D34" s="1089"/>
      <c r="E34" s="1089"/>
      <c r="F34" s="1089"/>
      <c r="G34" s="1089"/>
      <c r="H34" s="1089"/>
      <c r="I34" s="1089"/>
      <c r="J34" s="1089"/>
      <c r="K34" s="1089"/>
      <c r="L34" s="1089"/>
      <c r="M34" s="1089"/>
      <c r="N34" s="1089"/>
      <c r="O34" s="1089"/>
      <c r="P34" s="1090"/>
      <c r="Q34" s="1100">
        <v>882</v>
      </c>
      <c r="R34" s="1101"/>
      <c r="S34" s="1101"/>
      <c r="T34" s="1101"/>
      <c r="U34" s="1101"/>
      <c r="V34" s="1101">
        <v>1271</v>
      </c>
      <c r="W34" s="1101"/>
      <c r="X34" s="1101"/>
      <c r="Y34" s="1101"/>
      <c r="Z34" s="1101"/>
      <c r="AA34" s="1101">
        <f>Q34-V34</f>
        <v>-389</v>
      </c>
      <c r="AB34" s="1101"/>
      <c r="AC34" s="1101"/>
      <c r="AD34" s="1101"/>
      <c r="AE34" s="1102"/>
      <c r="AF34" s="1094">
        <v>411</v>
      </c>
      <c r="AG34" s="1095"/>
      <c r="AH34" s="1095"/>
      <c r="AI34" s="1095"/>
      <c r="AJ34" s="1096"/>
      <c r="AK34" s="1037">
        <v>964</v>
      </c>
      <c r="AL34" s="1028"/>
      <c r="AM34" s="1028"/>
      <c r="AN34" s="1028"/>
      <c r="AO34" s="1028"/>
      <c r="AP34" s="1028">
        <v>13742</v>
      </c>
      <c r="AQ34" s="1028"/>
      <c r="AR34" s="1028"/>
      <c r="AS34" s="1028"/>
      <c r="AT34" s="1028"/>
      <c r="AU34" s="1028">
        <v>13742</v>
      </c>
      <c r="AV34" s="1028"/>
      <c r="AW34" s="1028"/>
      <c r="AX34" s="1028"/>
      <c r="AY34" s="1028"/>
      <c r="AZ34" s="1099" t="s">
        <v>528</v>
      </c>
      <c r="BA34" s="1099"/>
      <c r="BB34" s="1099"/>
      <c r="BC34" s="1099"/>
      <c r="BD34" s="1099"/>
      <c r="BE34" s="1083" t="s">
        <v>409</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t="s">
        <v>411</v>
      </c>
      <c r="C35" s="1089"/>
      <c r="D35" s="1089"/>
      <c r="E35" s="1089"/>
      <c r="F35" s="1089"/>
      <c r="G35" s="1089"/>
      <c r="H35" s="1089"/>
      <c r="I35" s="1089"/>
      <c r="J35" s="1089"/>
      <c r="K35" s="1089"/>
      <c r="L35" s="1089"/>
      <c r="M35" s="1089"/>
      <c r="N35" s="1089"/>
      <c r="O35" s="1089"/>
      <c r="P35" s="1090"/>
      <c r="Q35" s="1100">
        <v>40</v>
      </c>
      <c r="R35" s="1101"/>
      <c r="S35" s="1101"/>
      <c r="T35" s="1101"/>
      <c r="U35" s="1101"/>
      <c r="V35" s="1101">
        <v>10</v>
      </c>
      <c r="W35" s="1101"/>
      <c r="X35" s="1101"/>
      <c r="Y35" s="1101"/>
      <c r="Z35" s="1101"/>
      <c r="AA35" s="1101">
        <f t="shared" si="0"/>
        <v>30</v>
      </c>
      <c r="AB35" s="1101"/>
      <c r="AC35" s="1101"/>
      <c r="AD35" s="1101"/>
      <c r="AE35" s="1102"/>
      <c r="AF35" s="1094">
        <v>30</v>
      </c>
      <c r="AG35" s="1095"/>
      <c r="AH35" s="1095"/>
      <c r="AI35" s="1095"/>
      <c r="AJ35" s="1096"/>
      <c r="AK35" s="1037" t="s">
        <v>593</v>
      </c>
      <c r="AL35" s="1028"/>
      <c r="AM35" s="1028"/>
      <c r="AN35" s="1028"/>
      <c r="AO35" s="1028"/>
      <c r="AP35" s="1028">
        <v>0</v>
      </c>
      <c r="AQ35" s="1028"/>
      <c r="AR35" s="1028"/>
      <c r="AS35" s="1028"/>
      <c r="AT35" s="1028"/>
      <c r="AU35" s="1028">
        <v>0</v>
      </c>
      <c r="AV35" s="1028"/>
      <c r="AW35" s="1028"/>
      <c r="AX35" s="1028"/>
      <c r="AY35" s="1028"/>
      <c r="AZ35" s="1099" t="s">
        <v>528</v>
      </c>
      <c r="BA35" s="1099"/>
      <c r="BB35" s="1099"/>
      <c r="BC35" s="1099"/>
      <c r="BD35" s="1099"/>
      <c r="BE35" s="1083" t="s">
        <v>412</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t="s">
        <v>413</v>
      </c>
      <c r="C36" s="1089"/>
      <c r="D36" s="1089"/>
      <c r="E36" s="1089"/>
      <c r="F36" s="1089"/>
      <c r="G36" s="1089"/>
      <c r="H36" s="1089"/>
      <c r="I36" s="1089"/>
      <c r="J36" s="1089"/>
      <c r="K36" s="1089"/>
      <c r="L36" s="1089"/>
      <c r="M36" s="1089"/>
      <c r="N36" s="1089"/>
      <c r="O36" s="1089"/>
      <c r="P36" s="1090"/>
      <c r="Q36" s="1100">
        <v>167</v>
      </c>
      <c r="R36" s="1101"/>
      <c r="S36" s="1101"/>
      <c r="T36" s="1101"/>
      <c r="U36" s="1101"/>
      <c r="V36" s="1101">
        <v>85</v>
      </c>
      <c r="W36" s="1101"/>
      <c r="X36" s="1101"/>
      <c r="Y36" s="1101"/>
      <c r="Z36" s="1101"/>
      <c r="AA36" s="1101">
        <f t="shared" si="0"/>
        <v>82</v>
      </c>
      <c r="AB36" s="1101"/>
      <c r="AC36" s="1101"/>
      <c r="AD36" s="1101"/>
      <c r="AE36" s="1102"/>
      <c r="AF36" s="1094" t="s">
        <v>414</v>
      </c>
      <c r="AG36" s="1095"/>
      <c r="AH36" s="1095"/>
      <c r="AI36" s="1095"/>
      <c r="AJ36" s="1096"/>
      <c r="AK36" s="1037">
        <v>8</v>
      </c>
      <c r="AL36" s="1028"/>
      <c r="AM36" s="1028"/>
      <c r="AN36" s="1028"/>
      <c r="AO36" s="1028"/>
      <c r="AP36" s="1028">
        <v>82</v>
      </c>
      <c r="AQ36" s="1028"/>
      <c r="AR36" s="1028"/>
      <c r="AS36" s="1028"/>
      <c r="AT36" s="1028"/>
      <c r="AU36" s="1028">
        <v>0</v>
      </c>
      <c r="AV36" s="1028"/>
      <c r="AW36" s="1028"/>
      <c r="AX36" s="1028"/>
      <c r="AY36" s="1028"/>
      <c r="AZ36" s="1099" t="s">
        <v>528</v>
      </c>
      <c r="BA36" s="1099"/>
      <c r="BB36" s="1099"/>
      <c r="BC36" s="1099"/>
      <c r="BD36" s="1099"/>
      <c r="BE36" s="1083" t="s">
        <v>415</v>
      </c>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416</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2534</v>
      </c>
      <c r="AG63" s="1016"/>
      <c r="AH63" s="1016"/>
      <c r="AI63" s="1016"/>
      <c r="AJ63" s="1081"/>
      <c r="AK63" s="1082"/>
      <c r="AL63" s="1020"/>
      <c r="AM63" s="1020"/>
      <c r="AN63" s="1020"/>
      <c r="AO63" s="1020"/>
      <c r="AP63" s="1016">
        <f>SUM(AP28:AT36)</f>
        <v>19396</v>
      </c>
      <c r="AQ63" s="1016"/>
      <c r="AR63" s="1016"/>
      <c r="AS63" s="1016"/>
      <c r="AT63" s="1016"/>
      <c r="AU63" s="1016">
        <f>SUM(AU28:AY36)</f>
        <v>15517</v>
      </c>
      <c r="AV63" s="1016"/>
      <c r="AW63" s="1016"/>
      <c r="AX63" s="1016"/>
      <c r="AY63" s="1016"/>
      <c r="AZ63" s="1076"/>
      <c r="BA63" s="1076"/>
      <c r="BB63" s="1076"/>
      <c r="BC63" s="1076"/>
      <c r="BD63" s="1076"/>
      <c r="BE63" s="1017"/>
      <c r="BF63" s="1017"/>
      <c r="BG63" s="1017"/>
      <c r="BH63" s="1017"/>
      <c r="BI63" s="1018"/>
      <c r="BJ63" s="1077" t="s">
        <v>414</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395</v>
      </c>
      <c r="W66" s="1059"/>
      <c r="X66" s="1059"/>
      <c r="Y66" s="1059"/>
      <c r="Z66" s="1060"/>
      <c r="AA66" s="1058" t="s">
        <v>421</v>
      </c>
      <c r="AB66" s="1059"/>
      <c r="AC66" s="1059"/>
      <c r="AD66" s="1059"/>
      <c r="AE66" s="1060"/>
      <c r="AF66" s="1064" t="s">
        <v>422</v>
      </c>
      <c r="AG66" s="1065"/>
      <c r="AH66" s="1065"/>
      <c r="AI66" s="1065"/>
      <c r="AJ66" s="1066"/>
      <c r="AK66" s="1058" t="s">
        <v>398</v>
      </c>
      <c r="AL66" s="1053"/>
      <c r="AM66" s="1053"/>
      <c r="AN66" s="1053"/>
      <c r="AO66" s="1054"/>
      <c r="AP66" s="1058" t="s">
        <v>423</v>
      </c>
      <c r="AQ66" s="1059"/>
      <c r="AR66" s="1059"/>
      <c r="AS66" s="1059"/>
      <c r="AT66" s="1060"/>
      <c r="AU66" s="1058" t="s">
        <v>424</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602</v>
      </c>
      <c r="C68" s="1043"/>
      <c r="D68" s="1043"/>
      <c r="E68" s="1043"/>
      <c r="F68" s="1043"/>
      <c r="G68" s="1043"/>
      <c r="H68" s="1043"/>
      <c r="I68" s="1043"/>
      <c r="J68" s="1043"/>
      <c r="K68" s="1043"/>
      <c r="L68" s="1043"/>
      <c r="M68" s="1043"/>
      <c r="N68" s="1043"/>
      <c r="O68" s="1043"/>
      <c r="P68" s="1044"/>
      <c r="Q68" s="1045">
        <v>6490</v>
      </c>
      <c r="R68" s="1039"/>
      <c r="S68" s="1039"/>
      <c r="T68" s="1039"/>
      <c r="U68" s="1039"/>
      <c r="V68" s="1039">
        <v>7195</v>
      </c>
      <c r="W68" s="1039"/>
      <c r="X68" s="1039"/>
      <c r="Y68" s="1039"/>
      <c r="Z68" s="1039"/>
      <c r="AA68" s="1039">
        <v>-705</v>
      </c>
      <c r="AB68" s="1039"/>
      <c r="AC68" s="1039"/>
      <c r="AD68" s="1039"/>
      <c r="AE68" s="1039"/>
      <c r="AF68" s="1039">
        <v>3561</v>
      </c>
      <c r="AG68" s="1039"/>
      <c r="AH68" s="1039"/>
      <c r="AI68" s="1039"/>
      <c r="AJ68" s="1039"/>
      <c r="AK68" s="1039" t="s">
        <v>610</v>
      </c>
      <c r="AL68" s="1039"/>
      <c r="AM68" s="1039"/>
      <c r="AN68" s="1039"/>
      <c r="AO68" s="1039"/>
      <c r="AP68" s="1039">
        <v>21684</v>
      </c>
      <c r="AQ68" s="1039"/>
      <c r="AR68" s="1039"/>
      <c r="AS68" s="1039"/>
      <c r="AT68" s="1039"/>
      <c r="AU68" s="1039" t="s">
        <v>610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603</v>
      </c>
      <c r="C69" s="1032"/>
      <c r="D69" s="1032"/>
      <c r="E69" s="1032"/>
      <c r="F69" s="1032"/>
      <c r="G69" s="1032"/>
      <c r="H69" s="1032"/>
      <c r="I69" s="1032"/>
      <c r="J69" s="1032"/>
      <c r="K69" s="1032"/>
      <c r="L69" s="1032"/>
      <c r="M69" s="1032"/>
      <c r="N69" s="1032"/>
      <c r="O69" s="1032"/>
      <c r="P69" s="1033"/>
      <c r="Q69" s="1034">
        <v>72</v>
      </c>
      <c r="R69" s="1028"/>
      <c r="S69" s="1028"/>
      <c r="T69" s="1028"/>
      <c r="U69" s="1028"/>
      <c r="V69" s="1028">
        <v>69</v>
      </c>
      <c r="W69" s="1028"/>
      <c r="X69" s="1028"/>
      <c r="Y69" s="1028"/>
      <c r="Z69" s="1028"/>
      <c r="AA69" s="1028">
        <v>3</v>
      </c>
      <c r="AB69" s="1028"/>
      <c r="AC69" s="1028"/>
      <c r="AD69" s="1028"/>
      <c r="AE69" s="1028"/>
      <c r="AF69" s="1028">
        <v>3</v>
      </c>
      <c r="AG69" s="1028"/>
      <c r="AH69" s="1028"/>
      <c r="AI69" s="1028"/>
      <c r="AJ69" s="1028"/>
      <c r="AK69" s="1028" t="s">
        <v>610</v>
      </c>
      <c r="AL69" s="1028"/>
      <c r="AM69" s="1028"/>
      <c r="AN69" s="1028"/>
      <c r="AO69" s="1028"/>
      <c r="AP69" s="1028" t="s">
        <v>610</v>
      </c>
      <c r="AQ69" s="1028"/>
      <c r="AR69" s="1028"/>
      <c r="AS69" s="1028"/>
      <c r="AT69" s="1028"/>
      <c r="AU69" s="1028" t="s">
        <v>610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604</v>
      </c>
      <c r="C70" s="1032"/>
      <c r="D70" s="1032"/>
      <c r="E70" s="1032"/>
      <c r="F70" s="1032"/>
      <c r="G70" s="1032"/>
      <c r="H70" s="1032"/>
      <c r="I70" s="1032"/>
      <c r="J70" s="1032"/>
      <c r="K70" s="1032"/>
      <c r="L70" s="1032"/>
      <c r="M70" s="1032"/>
      <c r="N70" s="1032"/>
      <c r="O70" s="1032"/>
      <c r="P70" s="1033"/>
      <c r="Q70" s="1034">
        <v>279667</v>
      </c>
      <c r="R70" s="1028"/>
      <c r="S70" s="1028"/>
      <c r="T70" s="1028"/>
      <c r="U70" s="1028"/>
      <c r="V70" s="1028">
        <v>279607</v>
      </c>
      <c r="W70" s="1028"/>
      <c r="X70" s="1028"/>
      <c r="Y70" s="1028"/>
      <c r="Z70" s="1028"/>
      <c r="AA70" s="1028">
        <v>60</v>
      </c>
      <c r="AB70" s="1028"/>
      <c r="AC70" s="1028"/>
      <c r="AD70" s="1028"/>
      <c r="AE70" s="1028"/>
      <c r="AF70" s="1028">
        <v>60</v>
      </c>
      <c r="AG70" s="1028"/>
      <c r="AH70" s="1028"/>
      <c r="AI70" s="1028"/>
      <c r="AJ70" s="1028"/>
      <c r="AK70" s="1028">
        <v>5298</v>
      </c>
      <c r="AL70" s="1028"/>
      <c r="AM70" s="1028"/>
      <c r="AN70" s="1028"/>
      <c r="AO70" s="1028"/>
      <c r="AP70" s="1028" t="s">
        <v>610</v>
      </c>
      <c r="AQ70" s="1028"/>
      <c r="AR70" s="1028"/>
      <c r="AS70" s="1028"/>
      <c r="AT70" s="1028"/>
      <c r="AU70" s="1028" t="s">
        <v>610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605</v>
      </c>
      <c r="C71" s="1032"/>
      <c r="D71" s="1032"/>
      <c r="E71" s="1032"/>
      <c r="F71" s="1032"/>
      <c r="G71" s="1032"/>
      <c r="H71" s="1032"/>
      <c r="I71" s="1032"/>
      <c r="J71" s="1032"/>
      <c r="K71" s="1032"/>
      <c r="L71" s="1032"/>
      <c r="M71" s="1032"/>
      <c r="N71" s="1032"/>
      <c r="O71" s="1032"/>
      <c r="P71" s="1033"/>
      <c r="Q71" s="1034">
        <v>6487</v>
      </c>
      <c r="R71" s="1028"/>
      <c r="S71" s="1028"/>
      <c r="T71" s="1028"/>
      <c r="U71" s="1028"/>
      <c r="V71" s="1028">
        <v>6236</v>
      </c>
      <c r="W71" s="1028"/>
      <c r="X71" s="1028"/>
      <c r="Y71" s="1028"/>
      <c r="Z71" s="1028"/>
      <c r="AA71" s="1028">
        <v>251</v>
      </c>
      <c r="AB71" s="1028"/>
      <c r="AC71" s="1028"/>
      <c r="AD71" s="1028"/>
      <c r="AE71" s="1028"/>
      <c r="AF71" s="1028">
        <v>251</v>
      </c>
      <c r="AG71" s="1028"/>
      <c r="AH71" s="1028"/>
      <c r="AI71" s="1028"/>
      <c r="AJ71" s="1028"/>
      <c r="AK71" s="1028">
        <v>366</v>
      </c>
      <c r="AL71" s="1028"/>
      <c r="AM71" s="1028"/>
      <c r="AN71" s="1028"/>
      <c r="AO71" s="1028"/>
      <c r="AP71" s="1028" t="s">
        <v>610</v>
      </c>
      <c r="AQ71" s="1028"/>
      <c r="AR71" s="1028"/>
      <c r="AS71" s="1028"/>
      <c r="AT71" s="1028"/>
      <c r="AU71" s="1028" t="s">
        <v>610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606</v>
      </c>
      <c r="C72" s="1032"/>
      <c r="D72" s="1032"/>
      <c r="E72" s="1032"/>
      <c r="F72" s="1032"/>
      <c r="G72" s="1032"/>
      <c r="H72" s="1032"/>
      <c r="I72" s="1032"/>
      <c r="J72" s="1032"/>
      <c r="K72" s="1032"/>
      <c r="L72" s="1032"/>
      <c r="M72" s="1032"/>
      <c r="N72" s="1032"/>
      <c r="O72" s="1032"/>
      <c r="P72" s="1033"/>
      <c r="Q72" s="1034">
        <v>799</v>
      </c>
      <c r="R72" s="1028"/>
      <c r="S72" s="1028"/>
      <c r="T72" s="1028"/>
      <c r="U72" s="1028"/>
      <c r="V72" s="1028">
        <v>329</v>
      </c>
      <c r="W72" s="1028"/>
      <c r="X72" s="1028"/>
      <c r="Y72" s="1028"/>
      <c r="Z72" s="1028"/>
      <c r="AA72" s="1028">
        <v>470</v>
      </c>
      <c r="AB72" s="1028"/>
      <c r="AC72" s="1028"/>
      <c r="AD72" s="1028"/>
      <c r="AE72" s="1028"/>
      <c r="AF72" s="1028">
        <v>470</v>
      </c>
      <c r="AG72" s="1028"/>
      <c r="AH72" s="1028"/>
      <c r="AI72" s="1028"/>
      <c r="AJ72" s="1028"/>
      <c r="AK72" s="1028" t="s">
        <v>610</v>
      </c>
      <c r="AL72" s="1028"/>
      <c r="AM72" s="1028"/>
      <c r="AN72" s="1028"/>
      <c r="AO72" s="1028"/>
      <c r="AP72" s="1028" t="s">
        <v>610</v>
      </c>
      <c r="AQ72" s="1028"/>
      <c r="AR72" s="1028"/>
      <c r="AS72" s="1028"/>
      <c r="AT72" s="1028"/>
      <c r="AU72" s="1028" t="s">
        <v>610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607</v>
      </c>
      <c r="C73" s="1032"/>
      <c r="D73" s="1032"/>
      <c r="E73" s="1032"/>
      <c r="F73" s="1032"/>
      <c r="G73" s="1032"/>
      <c r="H73" s="1032"/>
      <c r="I73" s="1032"/>
      <c r="J73" s="1032"/>
      <c r="K73" s="1032"/>
      <c r="L73" s="1032"/>
      <c r="M73" s="1032"/>
      <c r="N73" s="1032"/>
      <c r="O73" s="1032"/>
      <c r="P73" s="1033"/>
      <c r="Q73" s="1034">
        <v>26</v>
      </c>
      <c r="R73" s="1028"/>
      <c r="S73" s="1028"/>
      <c r="T73" s="1028"/>
      <c r="U73" s="1028"/>
      <c r="V73" s="1028">
        <v>16</v>
      </c>
      <c r="W73" s="1028"/>
      <c r="X73" s="1028"/>
      <c r="Y73" s="1028"/>
      <c r="Z73" s="1028"/>
      <c r="AA73" s="1028">
        <v>11</v>
      </c>
      <c r="AB73" s="1028"/>
      <c r="AC73" s="1028"/>
      <c r="AD73" s="1028"/>
      <c r="AE73" s="1028"/>
      <c r="AF73" s="1028">
        <v>11</v>
      </c>
      <c r="AG73" s="1028"/>
      <c r="AH73" s="1028"/>
      <c r="AI73" s="1028"/>
      <c r="AJ73" s="1028"/>
      <c r="AK73" s="1028" t="s">
        <v>610</v>
      </c>
      <c r="AL73" s="1028"/>
      <c r="AM73" s="1028"/>
      <c r="AN73" s="1028"/>
      <c r="AO73" s="1028"/>
      <c r="AP73" s="1028" t="s">
        <v>610</v>
      </c>
      <c r="AQ73" s="1028"/>
      <c r="AR73" s="1028"/>
      <c r="AS73" s="1028"/>
      <c r="AT73" s="1028"/>
      <c r="AU73" s="1028" t="s">
        <v>610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608</v>
      </c>
      <c r="C74" s="1032"/>
      <c r="D74" s="1032"/>
      <c r="E74" s="1032"/>
      <c r="F74" s="1032"/>
      <c r="G74" s="1032"/>
      <c r="H74" s="1032"/>
      <c r="I74" s="1032"/>
      <c r="J74" s="1032"/>
      <c r="K74" s="1032"/>
      <c r="L74" s="1032"/>
      <c r="M74" s="1032"/>
      <c r="N74" s="1032"/>
      <c r="O74" s="1032"/>
      <c r="P74" s="1033"/>
      <c r="Q74" s="1034">
        <v>228</v>
      </c>
      <c r="R74" s="1028"/>
      <c r="S74" s="1028"/>
      <c r="T74" s="1028"/>
      <c r="U74" s="1028"/>
      <c r="V74" s="1028">
        <v>214</v>
      </c>
      <c r="W74" s="1028"/>
      <c r="X74" s="1028"/>
      <c r="Y74" s="1028"/>
      <c r="Z74" s="1028"/>
      <c r="AA74" s="1028">
        <v>14</v>
      </c>
      <c r="AB74" s="1028"/>
      <c r="AC74" s="1028"/>
      <c r="AD74" s="1028"/>
      <c r="AE74" s="1028"/>
      <c r="AF74" s="1028">
        <v>14</v>
      </c>
      <c r="AG74" s="1028"/>
      <c r="AH74" s="1028"/>
      <c r="AI74" s="1028"/>
      <c r="AJ74" s="1028"/>
      <c r="AK74" s="1028">
        <v>221</v>
      </c>
      <c r="AL74" s="1028"/>
      <c r="AM74" s="1028"/>
      <c r="AN74" s="1028"/>
      <c r="AO74" s="1028"/>
      <c r="AP74" s="1028" t="s">
        <v>610</v>
      </c>
      <c r="AQ74" s="1028"/>
      <c r="AR74" s="1028"/>
      <c r="AS74" s="1028"/>
      <c r="AT74" s="1028"/>
      <c r="AU74" s="1028" t="s">
        <v>610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609</v>
      </c>
      <c r="C75" s="1032"/>
      <c r="D75" s="1032"/>
      <c r="E75" s="1032"/>
      <c r="F75" s="1032"/>
      <c r="G75" s="1032"/>
      <c r="H75" s="1032"/>
      <c r="I75" s="1032"/>
      <c r="J75" s="1032"/>
      <c r="K75" s="1032"/>
      <c r="L75" s="1032"/>
      <c r="M75" s="1032"/>
      <c r="N75" s="1032"/>
      <c r="O75" s="1032"/>
      <c r="P75" s="1033"/>
      <c r="Q75" s="1035">
        <v>100</v>
      </c>
      <c r="R75" s="1036"/>
      <c r="S75" s="1036"/>
      <c r="T75" s="1036"/>
      <c r="U75" s="1037"/>
      <c r="V75" s="1038">
        <v>78</v>
      </c>
      <c r="W75" s="1036"/>
      <c r="X75" s="1036"/>
      <c r="Y75" s="1036"/>
      <c r="Z75" s="1037"/>
      <c r="AA75" s="1038">
        <v>21</v>
      </c>
      <c r="AB75" s="1036"/>
      <c r="AC75" s="1036"/>
      <c r="AD75" s="1036"/>
      <c r="AE75" s="1037"/>
      <c r="AF75" s="1038">
        <v>21</v>
      </c>
      <c r="AG75" s="1036"/>
      <c r="AH75" s="1036"/>
      <c r="AI75" s="1036"/>
      <c r="AJ75" s="1037"/>
      <c r="AK75" s="1038">
        <v>22</v>
      </c>
      <c r="AL75" s="1036"/>
      <c r="AM75" s="1036"/>
      <c r="AN75" s="1036"/>
      <c r="AO75" s="1037"/>
      <c r="AP75" s="1038" t="s">
        <v>610</v>
      </c>
      <c r="AQ75" s="1036"/>
      <c r="AR75" s="1036"/>
      <c r="AS75" s="1036"/>
      <c r="AT75" s="1037"/>
      <c r="AU75" s="1038" t="s">
        <v>610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611</v>
      </c>
      <c r="C76" s="1032"/>
      <c r="D76" s="1032"/>
      <c r="E76" s="1032"/>
      <c r="F76" s="1032"/>
      <c r="G76" s="1032"/>
      <c r="H76" s="1032"/>
      <c r="I76" s="1032"/>
      <c r="J76" s="1032"/>
      <c r="K76" s="1032"/>
      <c r="L76" s="1032"/>
      <c r="M76" s="1032"/>
      <c r="N76" s="1032"/>
      <c r="O76" s="1032"/>
      <c r="P76" s="1033"/>
      <c r="Q76" s="1035">
        <v>37</v>
      </c>
      <c r="R76" s="1036"/>
      <c r="S76" s="1036"/>
      <c r="T76" s="1036"/>
      <c r="U76" s="1037"/>
      <c r="V76" s="1038">
        <v>33</v>
      </c>
      <c r="W76" s="1036"/>
      <c r="X76" s="1036"/>
      <c r="Y76" s="1036"/>
      <c r="Z76" s="1037"/>
      <c r="AA76" s="1038">
        <v>4</v>
      </c>
      <c r="AB76" s="1036"/>
      <c r="AC76" s="1036"/>
      <c r="AD76" s="1036"/>
      <c r="AE76" s="1037"/>
      <c r="AF76" s="1038">
        <v>4</v>
      </c>
      <c r="AG76" s="1036"/>
      <c r="AH76" s="1036"/>
      <c r="AI76" s="1036"/>
      <c r="AJ76" s="1037"/>
      <c r="AK76" s="1038" t="s">
        <v>610</v>
      </c>
      <c r="AL76" s="1036"/>
      <c r="AM76" s="1036"/>
      <c r="AN76" s="1036"/>
      <c r="AO76" s="1037"/>
      <c r="AP76" s="1038" t="s">
        <v>610</v>
      </c>
      <c r="AQ76" s="1036"/>
      <c r="AR76" s="1036"/>
      <c r="AS76" s="1036"/>
      <c r="AT76" s="1037"/>
      <c r="AU76" s="1038" t="s">
        <v>610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612</v>
      </c>
      <c r="C77" s="1032"/>
      <c r="D77" s="1032"/>
      <c r="E77" s="1032"/>
      <c r="F77" s="1032"/>
      <c r="G77" s="1032"/>
      <c r="H77" s="1032"/>
      <c r="I77" s="1032"/>
      <c r="J77" s="1032"/>
      <c r="K77" s="1032"/>
      <c r="L77" s="1032"/>
      <c r="M77" s="1032"/>
      <c r="N77" s="1032"/>
      <c r="O77" s="1032"/>
      <c r="P77" s="1033"/>
      <c r="Q77" s="1035">
        <v>307</v>
      </c>
      <c r="R77" s="1036"/>
      <c r="S77" s="1036"/>
      <c r="T77" s="1036"/>
      <c r="U77" s="1037"/>
      <c r="V77" s="1038">
        <v>286</v>
      </c>
      <c r="W77" s="1036"/>
      <c r="X77" s="1036"/>
      <c r="Y77" s="1036"/>
      <c r="Z77" s="1037"/>
      <c r="AA77" s="1038">
        <v>21</v>
      </c>
      <c r="AB77" s="1036"/>
      <c r="AC77" s="1036"/>
      <c r="AD77" s="1036"/>
      <c r="AE77" s="1037"/>
      <c r="AF77" s="1038">
        <v>21</v>
      </c>
      <c r="AG77" s="1036"/>
      <c r="AH77" s="1036"/>
      <c r="AI77" s="1036"/>
      <c r="AJ77" s="1037"/>
      <c r="AK77" s="1038" t="s">
        <v>528</v>
      </c>
      <c r="AL77" s="1036"/>
      <c r="AM77" s="1036"/>
      <c r="AN77" s="1036"/>
      <c r="AO77" s="1037"/>
      <c r="AP77" s="1038" t="s">
        <v>528</v>
      </c>
      <c r="AQ77" s="1036"/>
      <c r="AR77" s="1036"/>
      <c r="AS77" s="1036"/>
      <c r="AT77" s="1037"/>
      <c r="AU77" s="1038" t="s">
        <v>528</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SUM(AF68:AJ77)</f>
        <v>4416</v>
      </c>
      <c r="AG88" s="1016"/>
      <c r="AH88" s="1016"/>
      <c r="AI88" s="1016"/>
      <c r="AJ88" s="1016"/>
      <c r="AK88" s="1020"/>
      <c r="AL88" s="1020"/>
      <c r="AM88" s="1020"/>
      <c r="AN88" s="1020"/>
      <c r="AO88" s="1020"/>
      <c r="AP88" s="1016">
        <f>SUM(AP68:AT77)</f>
        <v>21684</v>
      </c>
      <c r="AQ88" s="1016"/>
      <c r="AR88" s="1016"/>
      <c r="AS88" s="1016"/>
      <c r="AT88" s="1016"/>
      <c r="AU88" s="1016" t="s">
        <v>616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SUM(CR7:CV88)</f>
        <v>165</v>
      </c>
      <c r="CS102" s="1008"/>
      <c r="CT102" s="1008"/>
      <c r="CU102" s="1008"/>
      <c r="CV102" s="1009"/>
      <c r="CW102" s="1007">
        <f>SUM(CW7:DA88)</f>
        <v>34</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305</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305</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305</v>
      </c>
      <c r="DR109" s="951"/>
      <c r="DS109" s="951"/>
      <c r="DT109" s="951"/>
      <c r="DU109" s="952"/>
      <c r="DV109" s="953" t="s">
        <v>436</v>
      </c>
      <c r="DW109" s="951"/>
      <c r="DX109" s="951"/>
      <c r="DY109" s="951"/>
      <c r="DZ109" s="982"/>
    </row>
    <row r="110" spans="1:131" s="248" customFormat="1" ht="26.25" customHeight="1" x14ac:dyDescent="0.15">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1618187</v>
      </c>
      <c r="AB110" s="944"/>
      <c r="AC110" s="944"/>
      <c r="AD110" s="944"/>
      <c r="AE110" s="945"/>
      <c r="AF110" s="946">
        <v>1748694</v>
      </c>
      <c r="AG110" s="944"/>
      <c r="AH110" s="944"/>
      <c r="AI110" s="944"/>
      <c r="AJ110" s="945"/>
      <c r="AK110" s="946">
        <v>1812264</v>
      </c>
      <c r="AL110" s="944"/>
      <c r="AM110" s="944"/>
      <c r="AN110" s="944"/>
      <c r="AO110" s="945"/>
      <c r="AP110" s="947">
        <v>18.8</v>
      </c>
      <c r="AQ110" s="948"/>
      <c r="AR110" s="948"/>
      <c r="AS110" s="948"/>
      <c r="AT110" s="949"/>
      <c r="AU110" s="983" t="s">
        <v>73</v>
      </c>
      <c r="AV110" s="984"/>
      <c r="AW110" s="984"/>
      <c r="AX110" s="984"/>
      <c r="AY110" s="984"/>
      <c r="AZ110" s="909" t="s">
        <v>439</v>
      </c>
      <c r="BA110" s="854"/>
      <c r="BB110" s="854"/>
      <c r="BC110" s="854"/>
      <c r="BD110" s="854"/>
      <c r="BE110" s="854"/>
      <c r="BF110" s="854"/>
      <c r="BG110" s="854"/>
      <c r="BH110" s="854"/>
      <c r="BI110" s="854"/>
      <c r="BJ110" s="854"/>
      <c r="BK110" s="854"/>
      <c r="BL110" s="854"/>
      <c r="BM110" s="854"/>
      <c r="BN110" s="854"/>
      <c r="BO110" s="854"/>
      <c r="BP110" s="855"/>
      <c r="BQ110" s="910">
        <v>17163581</v>
      </c>
      <c r="BR110" s="891"/>
      <c r="BS110" s="891"/>
      <c r="BT110" s="891"/>
      <c r="BU110" s="891"/>
      <c r="BV110" s="891">
        <v>17129849</v>
      </c>
      <c r="BW110" s="891"/>
      <c r="BX110" s="891"/>
      <c r="BY110" s="891"/>
      <c r="BZ110" s="891"/>
      <c r="CA110" s="891">
        <v>17278596</v>
      </c>
      <c r="CB110" s="891"/>
      <c r="CC110" s="891"/>
      <c r="CD110" s="891"/>
      <c r="CE110" s="891"/>
      <c r="CF110" s="915">
        <v>179.2</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442</v>
      </c>
      <c r="DH110" s="891"/>
      <c r="DI110" s="891"/>
      <c r="DJ110" s="891"/>
      <c r="DK110" s="891"/>
      <c r="DL110" s="891" t="s">
        <v>442</v>
      </c>
      <c r="DM110" s="891"/>
      <c r="DN110" s="891"/>
      <c r="DO110" s="891"/>
      <c r="DP110" s="891"/>
      <c r="DQ110" s="891" t="s">
        <v>443</v>
      </c>
      <c r="DR110" s="891"/>
      <c r="DS110" s="891"/>
      <c r="DT110" s="891"/>
      <c r="DU110" s="891"/>
      <c r="DV110" s="892" t="s">
        <v>442</v>
      </c>
      <c r="DW110" s="892"/>
      <c r="DX110" s="892"/>
      <c r="DY110" s="892"/>
      <c r="DZ110" s="893"/>
    </row>
    <row r="111" spans="1:131" s="248" customFormat="1" ht="26.25" customHeight="1" x14ac:dyDescent="0.15">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442</v>
      </c>
      <c r="AB111" s="972"/>
      <c r="AC111" s="972"/>
      <c r="AD111" s="972"/>
      <c r="AE111" s="973"/>
      <c r="AF111" s="974" t="s">
        <v>445</v>
      </c>
      <c r="AG111" s="972"/>
      <c r="AH111" s="972"/>
      <c r="AI111" s="972"/>
      <c r="AJ111" s="973"/>
      <c r="AK111" s="974" t="s">
        <v>443</v>
      </c>
      <c r="AL111" s="972"/>
      <c r="AM111" s="972"/>
      <c r="AN111" s="972"/>
      <c r="AO111" s="973"/>
      <c r="AP111" s="975" t="s">
        <v>445</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v>113343</v>
      </c>
      <c r="BR111" s="863"/>
      <c r="BS111" s="863"/>
      <c r="BT111" s="863"/>
      <c r="BU111" s="863"/>
      <c r="BV111" s="863">
        <v>81177</v>
      </c>
      <c r="BW111" s="863"/>
      <c r="BX111" s="863"/>
      <c r="BY111" s="863"/>
      <c r="BZ111" s="863"/>
      <c r="CA111" s="863">
        <v>54766</v>
      </c>
      <c r="CB111" s="863"/>
      <c r="CC111" s="863"/>
      <c r="CD111" s="863"/>
      <c r="CE111" s="863"/>
      <c r="CF111" s="924">
        <v>0.6</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443</v>
      </c>
      <c r="DH111" s="863"/>
      <c r="DI111" s="863"/>
      <c r="DJ111" s="863"/>
      <c r="DK111" s="863"/>
      <c r="DL111" s="863" t="s">
        <v>448</v>
      </c>
      <c r="DM111" s="863"/>
      <c r="DN111" s="863"/>
      <c r="DO111" s="863"/>
      <c r="DP111" s="863"/>
      <c r="DQ111" s="863" t="s">
        <v>448</v>
      </c>
      <c r="DR111" s="863"/>
      <c r="DS111" s="863"/>
      <c r="DT111" s="863"/>
      <c r="DU111" s="863"/>
      <c r="DV111" s="840" t="s">
        <v>443</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442</v>
      </c>
      <c r="AB112" s="826"/>
      <c r="AC112" s="826"/>
      <c r="AD112" s="826"/>
      <c r="AE112" s="827"/>
      <c r="AF112" s="828" t="s">
        <v>442</v>
      </c>
      <c r="AG112" s="826"/>
      <c r="AH112" s="826"/>
      <c r="AI112" s="826"/>
      <c r="AJ112" s="827"/>
      <c r="AK112" s="828" t="s">
        <v>442</v>
      </c>
      <c r="AL112" s="826"/>
      <c r="AM112" s="826"/>
      <c r="AN112" s="826"/>
      <c r="AO112" s="827"/>
      <c r="AP112" s="873" t="s">
        <v>448</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15207864</v>
      </c>
      <c r="BR112" s="863"/>
      <c r="BS112" s="863"/>
      <c r="BT112" s="863"/>
      <c r="BU112" s="863"/>
      <c r="BV112" s="863">
        <v>15490491</v>
      </c>
      <c r="BW112" s="863"/>
      <c r="BX112" s="863"/>
      <c r="BY112" s="863"/>
      <c r="BZ112" s="863"/>
      <c r="CA112" s="863">
        <v>15518514</v>
      </c>
      <c r="CB112" s="863"/>
      <c r="CC112" s="863"/>
      <c r="CD112" s="863"/>
      <c r="CE112" s="863"/>
      <c r="CF112" s="924">
        <v>161</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442</v>
      </c>
      <c r="DH112" s="863"/>
      <c r="DI112" s="863"/>
      <c r="DJ112" s="863"/>
      <c r="DK112" s="863"/>
      <c r="DL112" s="863" t="s">
        <v>442</v>
      </c>
      <c r="DM112" s="863"/>
      <c r="DN112" s="863"/>
      <c r="DO112" s="863"/>
      <c r="DP112" s="863"/>
      <c r="DQ112" s="863" t="s">
        <v>448</v>
      </c>
      <c r="DR112" s="863"/>
      <c r="DS112" s="863"/>
      <c r="DT112" s="863"/>
      <c r="DU112" s="863"/>
      <c r="DV112" s="840" t="s">
        <v>442</v>
      </c>
      <c r="DW112" s="840"/>
      <c r="DX112" s="840"/>
      <c r="DY112" s="840"/>
      <c r="DZ112" s="841"/>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714567</v>
      </c>
      <c r="AB113" s="972"/>
      <c r="AC113" s="972"/>
      <c r="AD113" s="972"/>
      <c r="AE113" s="973"/>
      <c r="AF113" s="974">
        <v>752723</v>
      </c>
      <c r="AG113" s="972"/>
      <c r="AH113" s="972"/>
      <c r="AI113" s="972"/>
      <c r="AJ113" s="973"/>
      <c r="AK113" s="974">
        <v>753017</v>
      </c>
      <c r="AL113" s="972"/>
      <c r="AM113" s="972"/>
      <c r="AN113" s="972"/>
      <c r="AO113" s="973"/>
      <c r="AP113" s="975">
        <v>7.8</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t="s">
        <v>442</v>
      </c>
      <c r="BR113" s="863"/>
      <c r="BS113" s="863"/>
      <c r="BT113" s="863"/>
      <c r="BU113" s="863"/>
      <c r="BV113" s="863" t="s">
        <v>442</v>
      </c>
      <c r="BW113" s="863"/>
      <c r="BX113" s="863"/>
      <c r="BY113" s="863"/>
      <c r="BZ113" s="863"/>
      <c r="CA113" s="863" t="s">
        <v>442</v>
      </c>
      <c r="CB113" s="863"/>
      <c r="CC113" s="863"/>
      <c r="CD113" s="863"/>
      <c r="CE113" s="863"/>
      <c r="CF113" s="924" t="s">
        <v>442</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442</v>
      </c>
      <c r="DH113" s="826"/>
      <c r="DI113" s="826"/>
      <c r="DJ113" s="826"/>
      <c r="DK113" s="827"/>
      <c r="DL113" s="828" t="s">
        <v>442</v>
      </c>
      <c r="DM113" s="826"/>
      <c r="DN113" s="826"/>
      <c r="DO113" s="826"/>
      <c r="DP113" s="827"/>
      <c r="DQ113" s="828" t="s">
        <v>442</v>
      </c>
      <c r="DR113" s="826"/>
      <c r="DS113" s="826"/>
      <c r="DT113" s="826"/>
      <c r="DU113" s="827"/>
      <c r="DV113" s="873" t="s">
        <v>442</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4339</v>
      </c>
      <c r="AB114" s="826"/>
      <c r="AC114" s="826"/>
      <c r="AD114" s="826"/>
      <c r="AE114" s="827"/>
      <c r="AF114" s="828">
        <v>2252</v>
      </c>
      <c r="AG114" s="826"/>
      <c r="AH114" s="826"/>
      <c r="AI114" s="826"/>
      <c r="AJ114" s="827"/>
      <c r="AK114" s="828">
        <v>2252</v>
      </c>
      <c r="AL114" s="826"/>
      <c r="AM114" s="826"/>
      <c r="AN114" s="826"/>
      <c r="AO114" s="827"/>
      <c r="AP114" s="873">
        <v>0</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1406566</v>
      </c>
      <c r="BR114" s="863"/>
      <c r="BS114" s="863"/>
      <c r="BT114" s="863"/>
      <c r="BU114" s="863"/>
      <c r="BV114" s="863">
        <v>1388283</v>
      </c>
      <c r="BW114" s="863"/>
      <c r="BX114" s="863"/>
      <c r="BY114" s="863"/>
      <c r="BZ114" s="863"/>
      <c r="CA114" s="863">
        <v>1392712</v>
      </c>
      <c r="CB114" s="863"/>
      <c r="CC114" s="863"/>
      <c r="CD114" s="863"/>
      <c r="CE114" s="863"/>
      <c r="CF114" s="924">
        <v>14.4</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442</v>
      </c>
      <c r="DH114" s="826"/>
      <c r="DI114" s="826"/>
      <c r="DJ114" s="826"/>
      <c r="DK114" s="827"/>
      <c r="DL114" s="828" t="s">
        <v>448</v>
      </c>
      <c r="DM114" s="826"/>
      <c r="DN114" s="826"/>
      <c r="DO114" s="826"/>
      <c r="DP114" s="827"/>
      <c r="DQ114" s="828" t="s">
        <v>459</v>
      </c>
      <c r="DR114" s="826"/>
      <c r="DS114" s="826"/>
      <c r="DT114" s="826"/>
      <c r="DU114" s="827"/>
      <c r="DV114" s="873" t="s">
        <v>448</v>
      </c>
      <c r="DW114" s="874"/>
      <c r="DX114" s="874"/>
      <c r="DY114" s="874"/>
      <c r="DZ114" s="875"/>
    </row>
    <row r="115" spans="1:130" s="248" customFormat="1" ht="26.25" customHeight="1" x14ac:dyDescent="0.15">
      <c r="A115" s="967"/>
      <c r="B115" s="968"/>
      <c r="C115" s="796" t="s">
        <v>460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24608</v>
      </c>
      <c r="AB115" s="972"/>
      <c r="AC115" s="972"/>
      <c r="AD115" s="972"/>
      <c r="AE115" s="973"/>
      <c r="AF115" s="974">
        <v>19367</v>
      </c>
      <c r="AG115" s="972"/>
      <c r="AH115" s="972"/>
      <c r="AI115" s="972"/>
      <c r="AJ115" s="973"/>
      <c r="AK115" s="974">
        <v>14984</v>
      </c>
      <c r="AL115" s="972"/>
      <c r="AM115" s="972"/>
      <c r="AN115" s="972"/>
      <c r="AO115" s="973"/>
      <c r="AP115" s="975">
        <v>0.2</v>
      </c>
      <c r="AQ115" s="976"/>
      <c r="AR115" s="976"/>
      <c r="AS115" s="976"/>
      <c r="AT115" s="977"/>
      <c r="AU115" s="985"/>
      <c r="AV115" s="986"/>
      <c r="AW115" s="986"/>
      <c r="AX115" s="986"/>
      <c r="AY115" s="986"/>
      <c r="AZ115" s="861" t="s">
        <v>461</v>
      </c>
      <c r="BA115" s="796"/>
      <c r="BB115" s="796"/>
      <c r="BC115" s="796"/>
      <c r="BD115" s="796"/>
      <c r="BE115" s="796"/>
      <c r="BF115" s="796"/>
      <c r="BG115" s="796"/>
      <c r="BH115" s="796"/>
      <c r="BI115" s="796"/>
      <c r="BJ115" s="796"/>
      <c r="BK115" s="796"/>
      <c r="BL115" s="796"/>
      <c r="BM115" s="796"/>
      <c r="BN115" s="796"/>
      <c r="BO115" s="796"/>
      <c r="BP115" s="797"/>
      <c r="BQ115" s="862" t="s">
        <v>459</v>
      </c>
      <c r="BR115" s="863"/>
      <c r="BS115" s="863"/>
      <c r="BT115" s="863"/>
      <c r="BU115" s="863"/>
      <c r="BV115" s="863" t="s">
        <v>448</v>
      </c>
      <c r="BW115" s="863"/>
      <c r="BX115" s="863"/>
      <c r="BY115" s="863"/>
      <c r="BZ115" s="863"/>
      <c r="CA115" s="863" t="s">
        <v>442</v>
      </c>
      <c r="CB115" s="863"/>
      <c r="CC115" s="863"/>
      <c r="CD115" s="863"/>
      <c r="CE115" s="863"/>
      <c r="CF115" s="924" t="s">
        <v>448</v>
      </c>
      <c r="CG115" s="925"/>
      <c r="CH115" s="925"/>
      <c r="CI115" s="925"/>
      <c r="CJ115" s="925"/>
      <c r="CK115" s="980"/>
      <c r="CL115" s="867"/>
      <c r="CM115" s="861" t="s">
        <v>462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442</v>
      </c>
      <c r="DH115" s="826"/>
      <c r="DI115" s="826"/>
      <c r="DJ115" s="826"/>
      <c r="DK115" s="827"/>
      <c r="DL115" s="828" t="s">
        <v>442</v>
      </c>
      <c r="DM115" s="826"/>
      <c r="DN115" s="826"/>
      <c r="DO115" s="826"/>
      <c r="DP115" s="827"/>
      <c r="DQ115" s="828" t="s">
        <v>443</v>
      </c>
      <c r="DR115" s="826"/>
      <c r="DS115" s="826"/>
      <c r="DT115" s="826"/>
      <c r="DU115" s="827"/>
      <c r="DV115" s="873" t="s">
        <v>448</v>
      </c>
      <c r="DW115" s="874"/>
      <c r="DX115" s="874"/>
      <c r="DY115" s="874"/>
      <c r="DZ115" s="875"/>
    </row>
    <row r="116" spans="1:130" s="248" customFormat="1" ht="26.25" customHeight="1" x14ac:dyDescent="0.15">
      <c r="A116" s="969"/>
      <c r="B116" s="970"/>
      <c r="C116" s="929" t="s">
        <v>463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442</v>
      </c>
      <c r="AB116" s="826"/>
      <c r="AC116" s="826"/>
      <c r="AD116" s="826"/>
      <c r="AE116" s="827"/>
      <c r="AF116" s="828" t="s">
        <v>448</v>
      </c>
      <c r="AG116" s="826"/>
      <c r="AH116" s="826"/>
      <c r="AI116" s="826"/>
      <c r="AJ116" s="827"/>
      <c r="AK116" s="828" t="s">
        <v>442</v>
      </c>
      <c r="AL116" s="826"/>
      <c r="AM116" s="826"/>
      <c r="AN116" s="826"/>
      <c r="AO116" s="827"/>
      <c r="AP116" s="873" t="s">
        <v>443</v>
      </c>
      <c r="AQ116" s="874"/>
      <c r="AR116" s="874"/>
      <c r="AS116" s="874"/>
      <c r="AT116" s="875"/>
      <c r="AU116" s="985"/>
      <c r="AV116" s="986"/>
      <c r="AW116" s="986"/>
      <c r="AX116" s="986"/>
      <c r="AY116" s="986"/>
      <c r="AZ116" s="912" t="s">
        <v>464</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443</v>
      </c>
      <c r="BW116" s="863"/>
      <c r="BX116" s="863"/>
      <c r="BY116" s="863"/>
      <c r="BZ116" s="863"/>
      <c r="CA116" s="863" t="s">
        <v>448</v>
      </c>
      <c r="CB116" s="863"/>
      <c r="CC116" s="863"/>
      <c r="CD116" s="863"/>
      <c r="CE116" s="863"/>
      <c r="CF116" s="924" t="s">
        <v>443</v>
      </c>
      <c r="CG116" s="925"/>
      <c r="CH116" s="925"/>
      <c r="CI116" s="925"/>
      <c r="CJ116" s="925"/>
      <c r="CK116" s="980"/>
      <c r="CL116" s="867"/>
      <c r="CM116" s="870" t="s">
        <v>465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442</v>
      </c>
      <c r="DH116" s="826"/>
      <c r="DI116" s="826"/>
      <c r="DJ116" s="826"/>
      <c r="DK116" s="827"/>
      <c r="DL116" s="828" t="s">
        <v>443</v>
      </c>
      <c r="DM116" s="826"/>
      <c r="DN116" s="826"/>
      <c r="DO116" s="826"/>
      <c r="DP116" s="827"/>
      <c r="DQ116" s="828" t="s">
        <v>443</v>
      </c>
      <c r="DR116" s="826"/>
      <c r="DS116" s="826"/>
      <c r="DT116" s="826"/>
      <c r="DU116" s="827"/>
      <c r="DV116" s="873" t="s">
        <v>442</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466</v>
      </c>
      <c r="Z117" s="952"/>
      <c r="AA117" s="957">
        <v>2361701</v>
      </c>
      <c r="AB117" s="958"/>
      <c r="AC117" s="958"/>
      <c r="AD117" s="958"/>
      <c r="AE117" s="959"/>
      <c r="AF117" s="960">
        <v>2523036</v>
      </c>
      <c r="AG117" s="958"/>
      <c r="AH117" s="958"/>
      <c r="AI117" s="958"/>
      <c r="AJ117" s="959"/>
      <c r="AK117" s="960">
        <v>2582517</v>
      </c>
      <c r="AL117" s="958"/>
      <c r="AM117" s="958"/>
      <c r="AN117" s="958"/>
      <c r="AO117" s="959"/>
      <c r="AP117" s="961"/>
      <c r="AQ117" s="962"/>
      <c r="AR117" s="962"/>
      <c r="AS117" s="962"/>
      <c r="AT117" s="963"/>
      <c r="AU117" s="985"/>
      <c r="AV117" s="986"/>
      <c r="AW117" s="986"/>
      <c r="AX117" s="986"/>
      <c r="AY117" s="986"/>
      <c r="AZ117" s="912" t="s">
        <v>467</v>
      </c>
      <c r="BA117" s="913"/>
      <c r="BB117" s="913"/>
      <c r="BC117" s="913"/>
      <c r="BD117" s="913"/>
      <c r="BE117" s="913"/>
      <c r="BF117" s="913"/>
      <c r="BG117" s="913"/>
      <c r="BH117" s="913"/>
      <c r="BI117" s="913"/>
      <c r="BJ117" s="913"/>
      <c r="BK117" s="913"/>
      <c r="BL117" s="913"/>
      <c r="BM117" s="913"/>
      <c r="BN117" s="913"/>
      <c r="BO117" s="913"/>
      <c r="BP117" s="914"/>
      <c r="BQ117" s="862" t="s">
        <v>129</v>
      </c>
      <c r="BR117" s="863"/>
      <c r="BS117" s="863"/>
      <c r="BT117" s="863"/>
      <c r="BU117" s="863"/>
      <c r="BV117" s="863" t="s">
        <v>129</v>
      </c>
      <c r="BW117" s="863"/>
      <c r="BX117" s="863"/>
      <c r="BY117" s="863"/>
      <c r="BZ117" s="863"/>
      <c r="CA117" s="863" t="s">
        <v>468</v>
      </c>
      <c r="CB117" s="863"/>
      <c r="CC117" s="863"/>
      <c r="CD117" s="863"/>
      <c r="CE117" s="863"/>
      <c r="CF117" s="924" t="s">
        <v>468</v>
      </c>
      <c r="CG117" s="925"/>
      <c r="CH117" s="925"/>
      <c r="CI117" s="925"/>
      <c r="CJ117" s="925"/>
      <c r="CK117" s="980"/>
      <c r="CL117" s="867"/>
      <c r="CM117" s="870" t="s">
        <v>469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129</v>
      </c>
      <c r="DH117" s="826"/>
      <c r="DI117" s="826"/>
      <c r="DJ117" s="826"/>
      <c r="DK117" s="827"/>
      <c r="DL117" s="828" t="s">
        <v>468</v>
      </c>
      <c r="DM117" s="826"/>
      <c r="DN117" s="826"/>
      <c r="DO117" s="826"/>
      <c r="DP117" s="827"/>
      <c r="DQ117" s="828" t="s">
        <v>468</v>
      </c>
      <c r="DR117" s="826"/>
      <c r="DS117" s="826"/>
      <c r="DT117" s="826"/>
      <c r="DU117" s="827"/>
      <c r="DV117" s="873" t="s">
        <v>129</v>
      </c>
      <c r="DW117" s="874"/>
      <c r="DX117" s="874"/>
      <c r="DY117" s="874"/>
      <c r="DZ117" s="875"/>
    </row>
    <row r="118" spans="1:130" s="248" customFormat="1" ht="26.25" customHeight="1" x14ac:dyDescent="0.15">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305</v>
      </c>
      <c r="AL118" s="951"/>
      <c r="AM118" s="951"/>
      <c r="AN118" s="951"/>
      <c r="AO118" s="952"/>
      <c r="AP118" s="954" t="s">
        <v>436</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t="s">
        <v>471</v>
      </c>
      <c r="BR118" s="894"/>
      <c r="BS118" s="894"/>
      <c r="BT118" s="894"/>
      <c r="BU118" s="894"/>
      <c r="BV118" s="894" t="s">
        <v>471</v>
      </c>
      <c r="BW118" s="894"/>
      <c r="BX118" s="894"/>
      <c r="BY118" s="894"/>
      <c r="BZ118" s="894"/>
      <c r="CA118" s="894" t="s">
        <v>471</v>
      </c>
      <c r="CB118" s="894"/>
      <c r="CC118" s="894"/>
      <c r="CD118" s="894"/>
      <c r="CE118" s="894"/>
      <c r="CF118" s="924" t="s">
        <v>471</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471</v>
      </c>
      <c r="DH118" s="826"/>
      <c r="DI118" s="826"/>
      <c r="DJ118" s="826"/>
      <c r="DK118" s="827"/>
      <c r="DL118" s="828" t="s">
        <v>471</v>
      </c>
      <c r="DM118" s="826"/>
      <c r="DN118" s="826"/>
      <c r="DO118" s="826"/>
      <c r="DP118" s="827"/>
      <c r="DQ118" s="828" t="s">
        <v>471</v>
      </c>
      <c r="DR118" s="826"/>
      <c r="DS118" s="826"/>
      <c r="DT118" s="826"/>
      <c r="DU118" s="827"/>
      <c r="DV118" s="873" t="s">
        <v>471</v>
      </c>
      <c r="DW118" s="874"/>
      <c r="DX118" s="874"/>
      <c r="DY118" s="874"/>
      <c r="DZ118" s="875"/>
    </row>
    <row r="119" spans="1:130" s="248" customFormat="1" ht="26.25" customHeight="1" x14ac:dyDescent="0.15">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471</v>
      </c>
      <c r="AB119" s="944"/>
      <c r="AC119" s="944"/>
      <c r="AD119" s="944"/>
      <c r="AE119" s="945"/>
      <c r="AF119" s="946" t="s">
        <v>471</v>
      </c>
      <c r="AG119" s="944"/>
      <c r="AH119" s="944"/>
      <c r="AI119" s="944"/>
      <c r="AJ119" s="945"/>
      <c r="AK119" s="946" t="s">
        <v>471</v>
      </c>
      <c r="AL119" s="944"/>
      <c r="AM119" s="944"/>
      <c r="AN119" s="944"/>
      <c r="AO119" s="945"/>
      <c r="AP119" s="947" t="s">
        <v>471</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473</v>
      </c>
      <c r="BP119" s="927"/>
      <c r="BQ119" s="931">
        <v>33891354</v>
      </c>
      <c r="BR119" s="894"/>
      <c r="BS119" s="894"/>
      <c r="BT119" s="894"/>
      <c r="BU119" s="894"/>
      <c r="BV119" s="894">
        <v>34089800</v>
      </c>
      <c r="BW119" s="894"/>
      <c r="BX119" s="894"/>
      <c r="BY119" s="894"/>
      <c r="BZ119" s="894"/>
      <c r="CA119" s="894">
        <v>34244588</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113343</v>
      </c>
      <c r="DH119" s="809"/>
      <c r="DI119" s="809"/>
      <c r="DJ119" s="809"/>
      <c r="DK119" s="810"/>
      <c r="DL119" s="811">
        <v>81177</v>
      </c>
      <c r="DM119" s="809"/>
      <c r="DN119" s="809"/>
      <c r="DO119" s="809"/>
      <c r="DP119" s="810"/>
      <c r="DQ119" s="811">
        <v>54766</v>
      </c>
      <c r="DR119" s="809"/>
      <c r="DS119" s="809"/>
      <c r="DT119" s="809"/>
      <c r="DU119" s="810"/>
      <c r="DV119" s="897">
        <v>0.6</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475</v>
      </c>
      <c r="AB120" s="826"/>
      <c r="AC120" s="826"/>
      <c r="AD120" s="826"/>
      <c r="AE120" s="827"/>
      <c r="AF120" s="828" t="s">
        <v>475</v>
      </c>
      <c r="AG120" s="826"/>
      <c r="AH120" s="826"/>
      <c r="AI120" s="826"/>
      <c r="AJ120" s="827"/>
      <c r="AK120" s="828" t="s">
        <v>468</v>
      </c>
      <c r="AL120" s="826"/>
      <c r="AM120" s="826"/>
      <c r="AN120" s="826"/>
      <c r="AO120" s="827"/>
      <c r="AP120" s="873" t="s">
        <v>475</v>
      </c>
      <c r="AQ120" s="874"/>
      <c r="AR120" s="874"/>
      <c r="AS120" s="874"/>
      <c r="AT120" s="875"/>
      <c r="AU120" s="932" t="s">
        <v>476</v>
      </c>
      <c r="AV120" s="933"/>
      <c r="AW120" s="933"/>
      <c r="AX120" s="933"/>
      <c r="AY120" s="934"/>
      <c r="AZ120" s="909" t="s">
        <v>477</v>
      </c>
      <c r="BA120" s="854"/>
      <c r="BB120" s="854"/>
      <c r="BC120" s="854"/>
      <c r="BD120" s="854"/>
      <c r="BE120" s="854"/>
      <c r="BF120" s="854"/>
      <c r="BG120" s="854"/>
      <c r="BH120" s="854"/>
      <c r="BI120" s="854"/>
      <c r="BJ120" s="854"/>
      <c r="BK120" s="854"/>
      <c r="BL120" s="854"/>
      <c r="BM120" s="854"/>
      <c r="BN120" s="854"/>
      <c r="BO120" s="854"/>
      <c r="BP120" s="855"/>
      <c r="BQ120" s="910">
        <v>9350091</v>
      </c>
      <c r="BR120" s="891"/>
      <c r="BS120" s="891"/>
      <c r="BT120" s="891"/>
      <c r="BU120" s="891"/>
      <c r="BV120" s="891">
        <v>10200356</v>
      </c>
      <c r="BW120" s="891"/>
      <c r="BX120" s="891"/>
      <c r="BY120" s="891"/>
      <c r="BZ120" s="891"/>
      <c r="CA120" s="891">
        <v>9448255</v>
      </c>
      <c r="CB120" s="891"/>
      <c r="CC120" s="891"/>
      <c r="CD120" s="891"/>
      <c r="CE120" s="891"/>
      <c r="CF120" s="915">
        <v>98</v>
      </c>
      <c r="CG120" s="916"/>
      <c r="CH120" s="916"/>
      <c r="CI120" s="916"/>
      <c r="CJ120" s="916"/>
      <c r="CK120" s="917" t="s">
        <v>478</v>
      </c>
      <c r="CL120" s="901"/>
      <c r="CM120" s="901"/>
      <c r="CN120" s="901"/>
      <c r="CO120" s="902"/>
      <c r="CP120" s="921" t="s">
        <v>479</v>
      </c>
      <c r="CQ120" s="922"/>
      <c r="CR120" s="922"/>
      <c r="CS120" s="922"/>
      <c r="CT120" s="922"/>
      <c r="CU120" s="922"/>
      <c r="CV120" s="922"/>
      <c r="CW120" s="922"/>
      <c r="CX120" s="922"/>
      <c r="CY120" s="922"/>
      <c r="CZ120" s="922"/>
      <c r="DA120" s="922"/>
      <c r="DB120" s="922"/>
      <c r="DC120" s="922"/>
      <c r="DD120" s="922"/>
      <c r="DE120" s="922"/>
      <c r="DF120" s="923"/>
      <c r="DG120" s="910">
        <v>14017431</v>
      </c>
      <c r="DH120" s="891"/>
      <c r="DI120" s="891"/>
      <c r="DJ120" s="891"/>
      <c r="DK120" s="891"/>
      <c r="DL120" s="891">
        <v>13977173</v>
      </c>
      <c r="DM120" s="891"/>
      <c r="DN120" s="891"/>
      <c r="DO120" s="891"/>
      <c r="DP120" s="891"/>
      <c r="DQ120" s="891">
        <v>13742475</v>
      </c>
      <c r="DR120" s="891"/>
      <c r="DS120" s="891"/>
      <c r="DT120" s="891"/>
      <c r="DU120" s="891"/>
      <c r="DV120" s="892">
        <v>142.5</v>
      </c>
      <c r="DW120" s="892"/>
      <c r="DX120" s="892"/>
      <c r="DY120" s="892"/>
      <c r="DZ120" s="893"/>
    </row>
    <row r="121" spans="1:130" s="248" customFormat="1" ht="26.25" customHeight="1" x14ac:dyDescent="0.15">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468</v>
      </c>
      <c r="AB121" s="826"/>
      <c r="AC121" s="826"/>
      <c r="AD121" s="826"/>
      <c r="AE121" s="827"/>
      <c r="AF121" s="828" t="s">
        <v>468</v>
      </c>
      <c r="AG121" s="826"/>
      <c r="AH121" s="826"/>
      <c r="AI121" s="826"/>
      <c r="AJ121" s="827"/>
      <c r="AK121" s="828" t="s">
        <v>468</v>
      </c>
      <c r="AL121" s="826"/>
      <c r="AM121" s="826"/>
      <c r="AN121" s="826"/>
      <c r="AO121" s="827"/>
      <c r="AP121" s="873" t="s">
        <v>475</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849962</v>
      </c>
      <c r="BR121" s="863"/>
      <c r="BS121" s="863"/>
      <c r="BT121" s="863"/>
      <c r="BU121" s="863"/>
      <c r="BV121" s="863">
        <v>315697</v>
      </c>
      <c r="BW121" s="863"/>
      <c r="BX121" s="863"/>
      <c r="BY121" s="863"/>
      <c r="BZ121" s="863"/>
      <c r="CA121" s="863">
        <v>73748</v>
      </c>
      <c r="CB121" s="863"/>
      <c r="CC121" s="863"/>
      <c r="CD121" s="863"/>
      <c r="CE121" s="863"/>
      <c r="CF121" s="924">
        <v>0.8</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v>1170938</v>
      </c>
      <c r="DH121" s="863"/>
      <c r="DI121" s="863"/>
      <c r="DJ121" s="863"/>
      <c r="DK121" s="863"/>
      <c r="DL121" s="863">
        <v>1160322</v>
      </c>
      <c r="DM121" s="863"/>
      <c r="DN121" s="863"/>
      <c r="DO121" s="863"/>
      <c r="DP121" s="863"/>
      <c r="DQ121" s="863">
        <v>1092451</v>
      </c>
      <c r="DR121" s="863"/>
      <c r="DS121" s="863"/>
      <c r="DT121" s="863"/>
      <c r="DU121" s="863"/>
      <c r="DV121" s="840">
        <v>11.3</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468</v>
      </c>
      <c r="AB122" s="826"/>
      <c r="AC122" s="826"/>
      <c r="AD122" s="826"/>
      <c r="AE122" s="827"/>
      <c r="AF122" s="828" t="s">
        <v>468</v>
      </c>
      <c r="AG122" s="826"/>
      <c r="AH122" s="826"/>
      <c r="AI122" s="826"/>
      <c r="AJ122" s="827"/>
      <c r="AK122" s="828" t="s">
        <v>468</v>
      </c>
      <c r="AL122" s="826"/>
      <c r="AM122" s="826"/>
      <c r="AN122" s="826"/>
      <c r="AO122" s="827"/>
      <c r="AP122" s="873" t="s">
        <v>468</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20645859</v>
      </c>
      <c r="BR122" s="894"/>
      <c r="BS122" s="894"/>
      <c r="BT122" s="894"/>
      <c r="BU122" s="894"/>
      <c r="BV122" s="894">
        <v>19838229</v>
      </c>
      <c r="BW122" s="894"/>
      <c r="BX122" s="894"/>
      <c r="BY122" s="894"/>
      <c r="BZ122" s="894"/>
      <c r="CA122" s="894">
        <v>21228011</v>
      </c>
      <c r="CB122" s="894"/>
      <c r="CC122" s="894"/>
      <c r="CD122" s="894"/>
      <c r="CE122" s="894"/>
      <c r="CF122" s="895">
        <v>220.2</v>
      </c>
      <c r="CG122" s="896"/>
      <c r="CH122" s="896"/>
      <c r="CI122" s="896"/>
      <c r="CJ122" s="896"/>
      <c r="CK122" s="918"/>
      <c r="CL122" s="904"/>
      <c r="CM122" s="904"/>
      <c r="CN122" s="904"/>
      <c r="CO122" s="905"/>
      <c r="CP122" s="884" t="s">
        <v>484</v>
      </c>
      <c r="CQ122" s="885"/>
      <c r="CR122" s="885"/>
      <c r="CS122" s="885"/>
      <c r="CT122" s="885"/>
      <c r="CU122" s="885"/>
      <c r="CV122" s="885"/>
      <c r="CW122" s="885"/>
      <c r="CX122" s="885"/>
      <c r="CY122" s="885"/>
      <c r="CZ122" s="885"/>
      <c r="DA122" s="885"/>
      <c r="DB122" s="885"/>
      <c r="DC122" s="885"/>
      <c r="DD122" s="885"/>
      <c r="DE122" s="885"/>
      <c r="DF122" s="886"/>
      <c r="DG122" s="862">
        <v>13064</v>
      </c>
      <c r="DH122" s="863"/>
      <c r="DI122" s="863"/>
      <c r="DJ122" s="863"/>
      <c r="DK122" s="863"/>
      <c r="DL122" s="863">
        <v>352996</v>
      </c>
      <c r="DM122" s="863"/>
      <c r="DN122" s="863"/>
      <c r="DO122" s="863"/>
      <c r="DP122" s="863"/>
      <c r="DQ122" s="863">
        <v>679118</v>
      </c>
      <c r="DR122" s="863"/>
      <c r="DS122" s="863"/>
      <c r="DT122" s="863"/>
      <c r="DU122" s="863"/>
      <c r="DV122" s="840">
        <v>7</v>
      </c>
      <c r="DW122" s="840"/>
      <c r="DX122" s="840"/>
      <c r="DY122" s="840"/>
      <c r="DZ122" s="841"/>
    </row>
    <row r="123" spans="1:130" s="248" customFormat="1" ht="26.25" customHeight="1" x14ac:dyDescent="0.15">
      <c r="A123" s="866"/>
      <c r="B123" s="867"/>
      <c r="C123" s="870" t="s">
        <v>465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475</v>
      </c>
      <c r="AB123" s="826"/>
      <c r="AC123" s="826"/>
      <c r="AD123" s="826"/>
      <c r="AE123" s="827"/>
      <c r="AF123" s="828" t="s">
        <v>475</v>
      </c>
      <c r="AG123" s="826"/>
      <c r="AH123" s="826"/>
      <c r="AI123" s="826"/>
      <c r="AJ123" s="827"/>
      <c r="AK123" s="828" t="s">
        <v>475</v>
      </c>
      <c r="AL123" s="826"/>
      <c r="AM123" s="826"/>
      <c r="AN123" s="826"/>
      <c r="AO123" s="827"/>
      <c r="AP123" s="873" t="s">
        <v>475</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485</v>
      </c>
      <c r="BP123" s="927"/>
      <c r="BQ123" s="881">
        <v>30845912</v>
      </c>
      <c r="BR123" s="882"/>
      <c r="BS123" s="882"/>
      <c r="BT123" s="882"/>
      <c r="BU123" s="882"/>
      <c r="BV123" s="882">
        <v>30354282</v>
      </c>
      <c r="BW123" s="882"/>
      <c r="BX123" s="882"/>
      <c r="BY123" s="882"/>
      <c r="BZ123" s="882"/>
      <c r="CA123" s="882">
        <v>30750014</v>
      </c>
      <c r="CB123" s="882"/>
      <c r="CC123" s="882"/>
      <c r="CD123" s="882"/>
      <c r="CE123" s="882"/>
      <c r="CF123" s="792"/>
      <c r="CG123" s="793"/>
      <c r="CH123" s="793"/>
      <c r="CI123" s="793"/>
      <c r="CJ123" s="883"/>
      <c r="CK123" s="918"/>
      <c r="CL123" s="904"/>
      <c r="CM123" s="904"/>
      <c r="CN123" s="904"/>
      <c r="CO123" s="905"/>
      <c r="CP123" s="884" t="s">
        <v>486</v>
      </c>
      <c r="CQ123" s="885"/>
      <c r="CR123" s="885"/>
      <c r="CS123" s="885"/>
      <c r="CT123" s="885"/>
      <c r="CU123" s="885"/>
      <c r="CV123" s="885"/>
      <c r="CW123" s="885"/>
      <c r="CX123" s="885"/>
      <c r="CY123" s="885"/>
      <c r="CZ123" s="885"/>
      <c r="DA123" s="885"/>
      <c r="DB123" s="885"/>
      <c r="DC123" s="885"/>
      <c r="DD123" s="885"/>
      <c r="DE123" s="885"/>
      <c r="DF123" s="886"/>
      <c r="DG123" s="825">
        <v>6431</v>
      </c>
      <c r="DH123" s="826"/>
      <c r="DI123" s="826"/>
      <c r="DJ123" s="826"/>
      <c r="DK123" s="827"/>
      <c r="DL123" s="828" t="s">
        <v>487</v>
      </c>
      <c r="DM123" s="826"/>
      <c r="DN123" s="826"/>
      <c r="DO123" s="826"/>
      <c r="DP123" s="827"/>
      <c r="DQ123" s="828">
        <v>4470</v>
      </c>
      <c r="DR123" s="826"/>
      <c r="DS123" s="826"/>
      <c r="DT123" s="826"/>
      <c r="DU123" s="827"/>
      <c r="DV123" s="873">
        <v>0</v>
      </c>
      <c r="DW123" s="874"/>
      <c r="DX123" s="874"/>
      <c r="DY123" s="874"/>
      <c r="DZ123" s="875"/>
    </row>
    <row r="124" spans="1:130" s="248" customFormat="1" ht="26.25" customHeight="1" thickBot="1" x14ac:dyDescent="0.2">
      <c r="A124" s="866"/>
      <c r="B124" s="867"/>
      <c r="C124" s="870" t="s">
        <v>469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488</v>
      </c>
      <c r="AB124" s="826"/>
      <c r="AC124" s="826"/>
      <c r="AD124" s="826"/>
      <c r="AE124" s="827"/>
      <c r="AF124" s="828" t="s">
        <v>489</v>
      </c>
      <c r="AG124" s="826"/>
      <c r="AH124" s="826"/>
      <c r="AI124" s="826"/>
      <c r="AJ124" s="827"/>
      <c r="AK124" s="828" t="s">
        <v>487</v>
      </c>
      <c r="AL124" s="826"/>
      <c r="AM124" s="826"/>
      <c r="AN124" s="826"/>
      <c r="AO124" s="827"/>
      <c r="AP124" s="873" t="s">
        <v>488</v>
      </c>
      <c r="AQ124" s="874"/>
      <c r="AR124" s="874"/>
      <c r="AS124" s="874"/>
      <c r="AT124" s="875"/>
      <c r="AU124" s="876" t="s">
        <v>490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33.6</v>
      </c>
      <c r="BR124" s="880"/>
      <c r="BS124" s="880"/>
      <c r="BT124" s="880"/>
      <c r="BU124" s="880"/>
      <c r="BV124" s="880">
        <v>40.700000000000003</v>
      </c>
      <c r="BW124" s="880"/>
      <c r="BX124" s="880"/>
      <c r="BY124" s="880"/>
      <c r="BZ124" s="880"/>
      <c r="CA124" s="880">
        <v>36.200000000000003</v>
      </c>
      <c r="CB124" s="880"/>
      <c r="CC124" s="880"/>
      <c r="CD124" s="880"/>
      <c r="CE124" s="880"/>
      <c r="CF124" s="770"/>
      <c r="CG124" s="771"/>
      <c r="CH124" s="771"/>
      <c r="CI124" s="771"/>
      <c r="CJ124" s="911"/>
      <c r="CK124" s="919"/>
      <c r="CL124" s="919"/>
      <c r="CM124" s="919"/>
      <c r="CN124" s="919"/>
      <c r="CO124" s="920"/>
      <c r="CP124" s="884" t="s">
        <v>491</v>
      </c>
      <c r="CQ124" s="885"/>
      <c r="CR124" s="885"/>
      <c r="CS124" s="885"/>
      <c r="CT124" s="885"/>
      <c r="CU124" s="885"/>
      <c r="CV124" s="885"/>
      <c r="CW124" s="885"/>
      <c r="CX124" s="885"/>
      <c r="CY124" s="885"/>
      <c r="CZ124" s="885"/>
      <c r="DA124" s="885"/>
      <c r="DB124" s="885"/>
      <c r="DC124" s="885"/>
      <c r="DD124" s="885"/>
      <c r="DE124" s="885"/>
      <c r="DF124" s="886"/>
      <c r="DG124" s="808" t="s">
        <v>488</v>
      </c>
      <c r="DH124" s="809"/>
      <c r="DI124" s="809"/>
      <c r="DJ124" s="809"/>
      <c r="DK124" s="810"/>
      <c r="DL124" s="811" t="s">
        <v>488</v>
      </c>
      <c r="DM124" s="809"/>
      <c r="DN124" s="809"/>
      <c r="DO124" s="809"/>
      <c r="DP124" s="810"/>
      <c r="DQ124" s="811" t="s">
        <v>492</v>
      </c>
      <c r="DR124" s="809"/>
      <c r="DS124" s="809"/>
      <c r="DT124" s="809"/>
      <c r="DU124" s="810"/>
      <c r="DV124" s="897" t="s">
        <v>492</v>
      </c>
      <c r="DW124" s="898"/>
      <c r="DX124" s="898"/>
      <c r="DY124" s="898"/>
      <c r="DZ124" s="899"/>
    </row>
    <row r="125" spans="1:130" s="248" customFormat="1" ht="26.25" customHeight="1" x14ac:dyDescent="0.15">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488</v>
      </c>
      <c r="AB125" s="826"/>
      <c r="AC125" s="826"/>
      <c r="AD125" s="826"/>
      <c r="AE125" s="827"/>
      <c r="AF125" s="828" t="s">
        <v>488</v>
      </c>
      <c r="AG125" s="826"/>
      <c r="AH125" s="826"/>
      <c r="AI125" s="826"/>
      <c r="AJ125" s="827"/>
      <c r="AK125" s="828" t="s">
        <v>487</v>
      </c>
      <c r="AL125" s="826"/>
      <c r="AM125" s="826"/>
      <c r="AN125" s="826"/>
      <c r="AO125" s="827"/>
      <c r="AP125" s="873" t="s">
        <v>492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493</v>
      </c>
      <c r="CL125" s="901"/>
      <c r="CM125" s="901"/>
      <c r="CN125" s="901"/>
      <c r="CO125" s="902"/>
      <c r="CP125" s="909" t="s">
        <v>494</v>
      </c>
      <c r="CQ125" s="854"/>
      <c r="CR125" s="854"/>
      <c r="CS125" s="854"/>
      <c r="CT125" s="854"/>
      <c r="CU125" s="854"/>
      <c r="CV125" s="854"/>
      <c r="CW125" s="854"/>
      <c r="CX125" s="854"/>
      <c r="CY125" s="854"/>
      <c r="CZ125" s="854"/>
      <c r="DA125" s="854"/>
      <c r="DB125" s="854"/>
      <c r="DC125" s="854"/>
      <c r="DD125" s="854"/>
      <c r="DE125" s="854"/>
      <c r="DF125" s="855"/>
      <c r="DG125" s="910" t="s">
        <v>492</v>
      </c>
      <c r="DH125" s="891"/>
      <c r="DI125" s="891"/>
      <c r="DJ125" s="891"/>
      <c r="DK125" s="891"/>
      <c r="DL125" s="891" t="s">
        <v>488</v>
      </c>
      <c r="DM125" s="891"/>
      <c r="DN125" s="891"/>
      <c r="DO125" s="891"/>
      <c r="DP125" s="891"/>
      <c r="DQ125" s="891" t="s">
        <v>487</v>
      </c>
      <c r="DR125" s="891"/>
      <c r="DS125" s="891"/>
      <c r="DT125" s="891"/>
      <c r="DU125" s="891"/>
      <c r="DV125" s="892" t="s">
        <v>492</v>
      </c>
      <c r="DW125" s="892"/>
      <c r="DX125" s="892"/>
      <c r="DY125" s="892"/>
      <c r="DZ125" s="893"/>
    </row>
    <row r="126" spans="1:130" s="248" customFormat="1" ht="26.25" customHeight="1" thickBot="1" x14ac:dyDescent="0.2">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487</v>
      </c>
      <c r="AB126" s="826"/>
      <c r="AC126" s="826"/>
      <c r="AD126" s="826"/>
      <c r="AE126" s="827"/>
      <c r="AF126" s="828" t="s">
        <v>488</v>
      </c>
      <c r="AG126" s="826"/>
      <c r="AH126" s="826"/>
      <c r="AI126" s="826"/>
      <c r="AJ126" s="827"/>
      <c r="AK126" s="828" t="s">
        <v>487</v>
      </c>
      <c r="AL126" s="826"/>
      <c r="AM126" s="826"/>
      <c r="AN126" s="826"/>
      <c r="AO126" s="827"/>
      <c r="AP126" s="873" t="s">
        <v>492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495</v>
      </c>
      <c r="CQ126" s="796"/>
      <c r="CR126" s="796"/>
      <c r="CS126" s="796"/>
      <c r="CT126" s="796"/>
      <c r="CU126" s="796"/>
      <c r="CV126" s="796"/>
      <c r="CW126" s="796"/>
      <c r="CX126" s="796"/>
      <c r="CY126" s="796"/>
      <c r="CZ126" s="796"/>
      <c r="DA126" s="796"/>
      <c r="DB126" s="796"/>
      <c r="DC126" s="796"/>
      <c r="DD126" s="796"/>
      <c r="DE126" s="796"/>
      <c r="DF126" s="797"/>
      <c r="DG126" s="862" t="s">
        <v>487</v>
      </c>
      <c r="DH126" s="863"/>
      <c r="DI126" s="863"/>
      <c r="DJ126" s="863"/>
      <c r="DK126" s="863"/>
      <c r="DL126" s="863" t="s">
        <v>492</v>
      </c>
      <c r="DM126" s="863"/>
      <c r="DN126" s="863"/>
      <c r="DO126" s="863"/>
      <c r="DP126" s="863"/>
      <c r="DQ126" s="863" t="s">
        <v>492</v>
      </c>
      <c r="DR126" s="863"/>
      <c r="DS126" s="863"/>
      <c r="DT126" s="863"/>
      <c r="DU126" s="863"/>
      <c r="DV126" s="840" t="s">
        <v>488</v>
      </c>
      <c r="DW126" s="840"/>
      <c r="DX126" s="840"/>
      <c r="DY126" s="840"/>
      <c r="DZ126" s="841"/>
    </row>
    <row r="127" spans="1:130" s="248" customFormat="1" ht="26.25" customHeight="1" x14ac:dyDescent="0.15">
      <c r="A127" s="868"/>
      <c r="B127" s="869"/>
      <c r="C127" s="887" t="s">
        <v>496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24608</v>
      </c>
      <c r="AB127" s="826"/>
      <c r="AC127" s="826"/>
      <c r="AD127" s="826"/>
      <c r="AE127" s="827"/>
      <c r="AF127" s="828">
        <v>19367</v>
      </c>
      <c r="AG127" s="826"/>
      <c r="AH127" s="826"/>
      <c r="AI127" s="826"/>
      <c r="AJ127" s="827"/>
      <c r="AK127" s="828">
        <v>14984</v>
      </c>
      <c r="AL127" s="826"/>
      <c r="AM127" s="826"/>
      <c r="AN127" s="826"/>
      <c r="AO127" s="827"/>
      <c r="AP127" s="873">
        <v>0.2</v>
      </c>
      <c r="AQ127" s="874"/>
      <c r="AR127" s="874"/>
      <c r="AS127" s="874"/>
      <c r="AT127" s="875"/>
      <c r="AU127" s="284"/>
      <c r="AV127" s="284"/>
      <c r="AW127" s="284"/>
      <c r="AX127" s="890" t="s">
        <v>497</v>
      </c>
      <c r="AY127" s="858"/>
      <c r="AZ127" s="858"/>
      <c r="BA127" s="858"/>
      <c r="BB127" s="858"/>
      <c r="BC127" s="858"/>
      <c r="BD127" s="858"/>
      <c r="BE127" s="859"/>
      <c r="BF127" s="857" t="s">
        <v>498</v>
      </c>
      <c r="BG127" s="858"/>
      <c r="BH127" s="858"/>
      <c r="BI127" s="858"/>
      <c r="BJ127" s="858"/>
      <c r="BK127" s="858"/>
      <c r="BL127" s="859"/>
      <c r="BM127" s="857" t="s">
        <v>499</v>
      </c>
      <c r="BN127" s="858"/>
      <c r="BO127" s="858"/>
      <c r="BP127" s="858"/>
      <c r="BQ127" s="858"/>
      <c r="BR127" s="858"/>
      <c r="BS127" s="859"/>
      <c r="BT127" s="857" t="s">
        <v>500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501</v>
      </c>
      <c r="CQ127" s="796"/>
      <c r="CR127" s="796"/>
      <c r="CS127" s="796"/>
      <c r="CT127" s="796"/>
      <c r="CU127" s="796"/>
      <c r="CV127" s="796"/>
      <c r="CW127" s="796"/>
      <c r="CX127" s="796"/>
      <c r="CY127" s="796"/>
      <c r="CZ127" s="796"/>
      <c r="DA127" s="796"/>
      <c r="DB127" s="796"/>
      <c r="DC127" s="796"/>
      <c r="DD127" s="796"/>
      <c r="DE127" s="796"/>
      <c r="DF127" s="797"/>
      <c r="DG127" s="862" t="s">
        <v>488</v>
      </c>
      <c r="DH127" s="863"/>
      <c r="DI127" s="863"/>
      <c r="DJ127" s="863"/>
      <c r="DK127" s="863"/>
      <c r="DL127" s="863" t="s">
        <v>487</v>
      </c>
      <c r="DM127" s="863"/>
      <c r="DN127" s="863"/>
      <c r="DO127" s="863"/>
      <c r="DP127" s="863"/>
      <c r="DQ127" s="863" t="s">
        <v>487</v>
      </c>
      <c r="DR127" s="863"/>
      <c r="DS127" s="863"/>
      <c r="DT127" s="863"/>
      <c r="DU127" s="863"/>
      <c r="DV127" s="840" t="s">
        <v>488</v>
      </c>
      <c r="DW127" s="840"/>
      <c r="DX127" s="840"/>
      <c r="DY127" s="840"/>
      <c r="DZ127" s="841"/>
    </row>
    <row r="128" spans="1:130" s="248" customFormat="1" ht="26.25" customHeight="1" thickBot="1" x14ac:dyDescent="0.2">
      <c r="A128" s="842" t="s">
        <v>502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503</v>
      </c>
      <c r="X128" s="844"/>
      <c r="Y128" s="844"/>
      <c r="Z128" s="845"/>
      <c r="AA128" s="846">
        <v>20883</v>
      </c>
      <c r="AB128" s="847"/>
      <c r="AC128" s="847"/>
      <c r="AD128" s="847"/>
      <c r="AE128" s="848"/>
      <c r="AF128" s="849">
        <v>37636</v>
      </c>
      <c r="AG128" s="847"/>
      <c r="AH128" s="847"/>
      <c r="AI128" s="847"/>
      <c r="AJ128" s="848"/>
      <c r="AK128" s="849">
        <v>10689</v>
      </c>
      <c r="AL128" s="847"/>
      <c r="AM128" s="847"/>
      <c r="AN128" s="847"/>
      <c r="AO128" s="848"/>
      <c r="AP128" s="850"/>
      <c r="AQ128" s="851"/>
      <c r="AR128" s="851"/>
      <c r="AS128" s="851"/>
      <c r="AT128" s="852"/>
      <c r="AU128" s="284"/>
      <c r="AV128" s="284"/>
      <c r="AW128" s="284"/>
      <c r="AX128" s="853" t="s">
        <v>504</v>
      </c>
      <c r="AY128" s="854"/>
      <c r="AZ128" s="854"/>
      <c r="BA128" s="854"/>
      <c r="BB128" s="854"/>
      <c r="BC128" s="854"/>
      <c r="BD128" s="854"/>
      <c r="BE128" s="855"/>
      <c r="BF128" s="832" t="s">
        <v>487</v>
      </c>
      <c r="BG128" s="833"/>
      <c r="BH128" s="833"/>
      <c r="BI128" s="833"/>
      <c r="BJ128" s="833"/>
      <c r="BK128" s="833"/>
      <c r="BL128" s="856"/>
      <c r="BM128" s="832">
        <v>13.14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t="s">
        <v>487</v>
      </c>
      <c r="DH128" s="837"/>
      <c r="DI128" s="837"/>
      <c r="DJ128" s="837"/>
      <c r="DK128" s="837"/>
      <c r="DL128" s="837" t="s">
        <v>487</v>
      </c>
      <c r="DM128" s="837"/>
      <c r="DN128" s="837"/>
      <c r="DO128" s="837"/>
      <c r="DP128" s="837"/>
      <c r="DQ128" s="837" t="s">
        <v>487</v>
      </c>
      <c r="DR128" s="837"/>
      <c r="DS128" s="837"/>
      <c r="DT128" s="837"/>
      <c r="DU128" s="837"/>
      <c r="DV128" s="838" t="s">
        <v>487</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506</v>
      </c>
      <c r="X129" s="823"/>
      <c r="Y129" s="823"/>
      <c r="Z129" s="824"/>
      <c r="AA129" s="825">
        <v>10656170</v>
      </c>
      <c r="AB129" s="826"/>
      <c r="AC129" s="826"/>
      <c r="AD129" s="826"/>
      <c r="AE129" s="827"/>
      <c r="AF129" s="828">
        <v>10842042</v>
      </c>
      <c r="AG129" s="826"/>
      <c r="AH129" s="826"/>
      <c r="AI129" s="826"/>
      <c r="AJ129" s="827"/>
      <c r="AK129" s="828">
        <v>11345643</v>
      </c>
      <c r="AL129" s="826"/>
      <c r="AM129" s="826"/>
      <c r="AN129" s="826"/>
      <c r="AO129" s="827"/>
      <c r="AP129" s="829"/>
      <c r="AQ129" s="830"/>
      <c r="AR129" s="830"/>
      <c r="AS129" s="830"/>
      <c r="AT129" s="831"/>
      <c r="AU129" s="286"/>
      <c r="AV129" s="286"/>
      <c r="AW129" s="286"/>
      <c r="AX129" s="795" t="s">
        <v>507</v>
      </c>
      <c r="AY129" s="796"/>
      <c r="AZ129" s="796"/>
      <c r="BA129" s="796"/>
      <c r="BB129" s="796"/>
      <c r="BC129" s="796"/>
      <c r="BD129" s="796"/>
      <c r="BE129" s="797"/>
      <c r="BF129" s="815" t="s">
        <v>492</v>
      </c>
      <c r="BG129" s="816"/>
      <c r="BH129" s="816"/>
      <c r="BI129" s="816"/>
      <c r="BJ129" s="816"/>
      <c r="BK129" s="816"/>
      <c r="BL129" s="817"/>
      <c r="BM129" s="815">
        <v>18.14</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509</v>
      </c>
      <c r="X130" s="823"/>
      <c r="Y130" s="823"/>
      <c r="Z130" s="824"/>
      <c r="AA130" s="825">
        <v>1603459</v>
      </c>
      <c r="AB130" s="826"/>
      <c r="AC130" s="826"/>
      <c r="AD130" s="826"/>
      <c r="AE130" s="827"/>
      <c r="AF130" s="828">
        <v>1679191</v>
      </c>
      <c r="AG130" s="826"/>
      <c r="AH130" s="826"/>
      <c r="AI130" s="826"/>
      <c r="AJ130" s="827"/>
      <c r="AK130" s="828">
        <v>1704619</v>
      </c>
      <c r="AL130" s="826"/>
      <c r="AM130" s="826"/>
      <c r="AN130" s="826"/>
      <c r="AO130" s="827"/>
      <c r="AP130" s="829"/>
      <c r="AQ130" s="830"/>
      <c r="AR130" s="830"/>
      <c r="AS130" s="830"/>
      <c r="AT130" s="831"/>
      <c r="AU130" s="286"/>
      <c r="AV130" s="286"/>
      <c r="AW130" s="286"/>
      <c r="AX130" s="795" t="s">
        <v>510</v>
      </c>
      <c r="AY130" s="796"/>
      <c r="AZ130" s="796"/>
      <c r="BA130" s="796"/>
      <c r="BB130" s="796"/>
      <c r="BC130" s="796"/>
      <c r="BD130" s="796"/>
      <c r="BE130" s="797"/>
      <c r="BF130" s="798">
        <v>8.6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511</v>
      </c>
      <c r="X131" s="806"/>
      <c r="Y131" s="806"/>
      <c r="Z131" s="807"/>
      <c r="AA131" s="808">
        <v>9052711</v>
      </c>
      <c r="AB131" s="809"/>
      <c r="AC131" s="809"/>
      <c r="AD131" s="809"/>
      <c r="AE131" s="810"/>
      <c r="AF131" s="811">
        <v>9162851</v>
      </c>
      <c r="AG131" s="809"/>
      <c r="AH131" s="809"/>
      <c r="AI131" s="809"/>
      <c r="AJ131" s="810"/>
      <c r="AK131" s="811">
        <v>9641024</v>
      </c>
      <c r="AL131" s="809"/>
      <c r="AM131" s="809"/>
      <c r="AN131" s="809"/>
      <c r="AO131" s="810"/>
      <c r="AP131" s="812"/>
      <c r="AQ131" s="813"/>
      <c r="AR131" s="813"/>
      <c r="AS131" s="813"/>
      <c r="AT131" s="814"/>
      <c r="AU131" s="286"/>
      <c r="AV131" s="286"/>
      <c r="AW131" s="286"/>
      <c r="AX131" s="773" t="s">
        <v>512</v>
      </c>
      <c r="AY131" s="774"/>
      <c r="AZ131" s="774"/>
      <c r="BA131" s="774"/>
      <c r="BB131" s="774"/>
      <c r="BC131" s="774"/>
      <c r="BD131" s="774"/>
      <c r="BE131" s="775"/>
      <c r="BF131" s="776">
        <v>36.200000000000003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514</v>
      </c>
      <c r="W132" s="786"/>
      <c r="X132" s="786"/>
      <c r="Y132" s="786"/>
      <c r="Z132" s="787"/>
      <c r="AA132" s="788">
        <v>8.1451733080000004</v>
      </c>
      <c r="AB132" s="789"/>
      <c r="AC132" s="789"/>
      <c r="AD132" s="789"/>
      <c r="AE132" s="790"/>
      <c r="AF132" s="791">
        <v>8.7986697589999991</v>
      </c>
      <c r="AG132" s="789"/>
      <c r="AH132" s="789"/>
      <c r="AI132" s="789"/>
      <c r="AJ132" s="790"/>
      <c r="AK132" s="791">
        <v>8.9949884989999997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515</v>
      </c>
      <c r="W133" s="765"/>
      <c r="X133" s="765"/>
      <c r="Y133" s="765"/>
      <c r="Z133" s="766"/>
      <c r="AA133" s="767">
        <v>10.1</v>
      </c>
      <c r="AB133" s="768"/>
      <c r="AC133" s="768"/>
      <c r="AD133" s="768"/>
      <c r="AE133" s="769"/>
      <c r="AF133" s="767">
        <v>9.5</v>
      </c>
      <c r="AG133" s="768"/>
      <c r="AH133" s="768"/>
      <c r="AI133" s="768"/>
      <c r="AJ133" s="769"/>
      <c r="AK133" s="767">
        <v>8.6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ByaYTe4ztXxkcp8IhJ5+eRN8PGclhXtChuBxMASQuMtfAEvM8HgQQ4XgcUXIX7nlHm8n0cKU/OiCe5VhB1K9g==" saltValue="mcz7NcjpSFur+GRdBYbH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F50" sqref="AF5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oGc3K3286zuXlQdAGmAuxodJfZ68zdKWMpr2GL92hcllEnK87GUWUzcvSCCecD42poY/7b3q0hU3HUVW/DAEg==" saltValue="FLq5YsKLQjMd/7GkNKid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election activeCell="B12" sqref="B12:K17"/>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TrCWpt7P68rp90XhUP+eoB2GcBvuIEXEFdof2jrkII5byKcOH3uX3LXRxrQPJpTtVjCpUnowP0up50n7IBpew==" saltValue="Qlf7PIYFlkkCTwLAv0b9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B12" sqref="B12:K17"/>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524</v>
      </c>
      <c r="AL9" s="1190"/>
      <c r="AM9" s="1190"/>
      <c r="AN9" s="1191"/>
      <c r="AO9" s="314">
        <v>3714829</v>
      </c>
      <c r="AP9" s="314">
        <v>100268</v>
      </c>
      <c r="AQ9" s="315">
        <v>100177</v>
      </c>
      <c r="AR9" s="316">
        <v>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525</v>
      </c>
      <c r="AL10" s="1190"/>
      <c r="AM10" s="1190"/>
      <c r="AN10" s="1191"/>
      <c r="AO10" s="317">
        <v>28883</v>
      </c>
      <c r="AP10" s="317">
        <v>780</v>
      </c>
      <c r="AQ10" s="318">
        <v>9943</v>
      </c>
      <c r="AR10" s="319">
        <v>-92.2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526</v>
      </c>
      <c r="AL11" s="1190"/>
      <c r="AM11" s="1190"/>
      <c r="AN11" s="1191"/>
      <c r="AO11" s="317">
        <v>96414</v>
      </c>
      <c r="AP11" s="317">
        <v>2602</v>
      </c>
      <c r="AQ11" s="318">
        <v>1487</v>
      </c>
      <c r="AR11" s="319">
        <v>75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527</v>
      </c>
      <c r="AL12" s="1190"/>
      <c r="AM12" s="1190"/>
      <c r="AN12" s="1191"/>
      <c r="AO12" s="317" t="s">
        <v>528</v>
      </c>
      <c r="AP12" s="317" t="s">
        <v>528</v>
      </c>
      <c r="AQ12" s="318">
        <v>23</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529</v>
      </c>
      <c r="AL13" s="1190"/>
      <c r="AM13" s="1190"/>
      <c r="AN13" s="1191"/>
      <c r="AO13" s="317">
        <v>144913</v>
      </c>
      <c r="AP13" s="317">
        <v>3911</v>
      </c>
      <c r="AQ13" s="318">
        <v>4025</v>
      </c>
      <c r="AR13" s="319">
        <v>-2.8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530</v>
      </c>
      <c r="AL14" s="1190"/>
      <c r="AM14" s="1190"/>
      <c r="AN14" s="1191"/>
      <c r="AO14" s="317">
        <v>100025</v>
      </c>
      <c r="AP14" s="317">
        <v>2700</v>
      </c>
      <c r="AQ14" s="318">
        <v>2366</v>
      </c>
      <c r="AR14" s="319">
        <v>14.1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531</v>
      </c>
      <c r="AL15" s="1193"/>
      <c r="AM15" s="1193"/>
      <c r="AN15" s="1194"/>
      <c r="AO15" s="317">
        <v>-253400</v>
      </c>
      <c r="AP15" s="317">
        <v>-6840</v>
      </c>
      <c r="AQ15" s="318">
        <v>-7732</v>
      </c>
      <c r="AR15" s="319">
        <v>-11.5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3831664</v>
      </c>
      <c r="AP16" s="317">
        <v>103422</v>
      </c>
      <c r="AQ16" s="318">
        <v>110288</v>
      </c>
      <c r="AR16" s="319">
        <v>-6.2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536</v>
      </c>
      <c r="AL21" s="1196"/>
      <c r="AM21" s="1196"/>
      <c r="AN21" s="1197"/>
      <c r="AO21" s="330">
        <v>11.01</v>
      </c>
      <c r="AP21" s="331">
        <v>10.26</v>
      </c>
      <c r="AQ21" s="332">
        <v>0.75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537</v>
      </c>
      <c r="AL22" s="1196"/>
      <c r="AM22" s="1196"/>
      <c r="AN22" s="1197"/>
      <c r="AO22" s="335">
        <v>96.6</v>
      </c>
      <c r="AP22" s="336">
        <v>97.6</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541</v>
      </c>
      <c r="AL32" s="1179"/>
      <c r="AM32" s="1179"/>
      <c r="AN32" s="1180"/>
      <c r="AO32" s="345">
        <v>1812264</v>
      </c>
      <c r="AP32" s="345">
        <v>48915</v>
      </c>
      <c r="AQ32" s="346">
        <v>68741</v>
      </c>
      <c r="AR32" s="347">
        <v>-28.8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542</v>
      </c>
      <c r="AL33" s="1179"/>
      <c r="AM33" s="1179"/>
      <c r="AN33" s="118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543</v>
      </c>
      <c r="AL34" s="1179"/>
      <c r="AM34" s="1179"/>
      <c r="AN34" s="1180"/>
      <c r="AO34" s="345" t="s">
        <v>528</v>
      </c>
      <c r="AP34" s="345" t="s">
        <v>528</v>
      </c>
      <c r="AQ34" s="346">
        <v>1</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544</v>
      </c>
      <c r="AL35" s="1179"/>
      <c r="AM35" s="1179"/>
      <c r="AN35" s="1180"/>
      <c r="AO35" s="345">
        <v>753017</v>
      </c>
      <c r="AP35" s="345">
        <v>20325</v>
      </c>
      <c r="AQ35" s="346">
        <v>17075</v>
      </c>
      <c r="AR35" s="347">
        <v>19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545</v>
      </c>
      <c r="AL36" s="1179"/>
      <c r="AM36" s="1179"/>
      <c r="AN36" s="1180"/>
      <c r="AO36" s="345">
        <v>2252</v>
      </c>
      <c r="AP36" s="345">
        <v>61</v>
      </c>
      <c r="AQ36" s="346">
        <v>2445</v>
      </c>
      <c r="AR36" s="347">
        <v>-97.5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546</v>
      </c>
      <c r="AL37" s="1179"/>
      <c r="AM37" s="1179"/>
      <c r="AN37" s="1180"/>
      <c r="AO37" s="345">
        <v>14984</v>
      </c>
      <c r="AP37" s="345">
        <v>404</v>
      </c>
      <c r="AQ37" s="346">
        <v>621</v>
      </c>
      <c r="AR37" s="347">
        <v>-34.9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547</v>
      </c>
      <c r="AL38" s="1176"/>
      <c r="AM38" s="1176"/>
      <c r="AN38" s="1177"/>
      <c r="AO38" s="348" t="s">
        <v>528</v>
      </c>
      <c r="AP38" s="348" t="s">
        <v>528</v>
      </c>
      <c r="AQ38" s="349">
        <v>4</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548</v>
      </c>
      <c r="AL39" s="1176"/>
      <c r="AM39" s="1176"/>
      <c r="AN39" s="1177"/>
      <c r="AO39" s="345">
        <v>-10689</v>
      </c>
      <c r="AP39" s="345">
        <v>-289</v>
      </c>
      <c r="AQ39" s="346">
        <v>-4161</v>
      </c>
      <c r="AR39" s="347">
        <v>-93.1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549</v>
      </c>
      <c r="AL40" s="1179"/>
      <c r="AM40" s="1179"/>
      <c r="AN40" s="1180"/>
      <c r="AO40" s="345">
        <v>-1704619</v>
      </c>
      <c r="AP40" s="345">
        <v>-46010</v>
      </c>
      <c r="AQ40" s="346">
        <v>-59663</v>
      </c>
      <c r="AR40" s="347">
        <v>-22.9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867209</v>
      </c>
      <c r="AP41" s="345">
        <v>23407</v>
      </c>
      <c r="AQ41" s="346">
        <v>25063</v>
      </c>
      <c r="AR41" s="347">
        <v>-6.6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519</v>
      </c>
      <c r="AN49" s="1186" t="s">
        <v>553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1774466</v>
      </c>
      <c r="AN51" s="367">
        <v>46727</v>
      </c>
      <c r="AO51" s="368">
        <v>15.5</v>
      </c>
      <c r="AP51" s="369">
        <v>83280</v>
      </c>
      <c r="AQ51" s="370">
        <v>-2.5</v>
      </c>
      <c r="AR51" s="371">
        <v>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1361058</v>
      </c>
      <c r="AN52" s="375">
        <v>35841</v>
      </c>
      <c r="AO52" s="376">
        <v>12.7</v>
      </c>
      <c r="AP52" s="377">
        <v>43123</v>
      </c>
      <c r="AQ52" s="378">
        <v>-2.8</v>
      </c>
      <c r="AR52" s="379">
        <v>15.5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2609618</v>
      </c>
      <c r="AN53" s="367">
        <v>69145</v>
      </c>
      <c r="AO53" s="368">
        <v>48</v>
      </c>
      <c r="AP53" s="369">
        <v>88968</v>
      </c>
      <c r="AQ53" s="370">
        <v>6.8</v>
      </c>
      <c r="AR53" s="371">
        <v>41.2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1643126</v>
      </c>
      <c r="AN54" s="375">
        <v>43537</v>
      </c>
      <c r="AO54" s="376">
        <v>21.5</v>
      </c>
      <c r="AP54" s="377">
        <v>45482</v>
      </c>
      <c r="AQ54" s="378">
        <v>5.5</v>
      </c>
      <c r="AR54" s="379">
        <v>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2282539</v>
      </c>
      <c r="AN55" s="367">
        <v>61013</v>
      </c>
      <c r="AO55" s="368">
        <v>-11.8</v>
      </c>
      <c r="AP55" s="369">
        <v>85173</v>
      </c>
      <c r="AQ55" s="370">
        <v>-4.3</v>
      </c>
      <c r="AR55" s="371">
        <v>-7.5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1578307</v>
      </c>
      <c r="AN56" s="375">
        <v>42188</v>
      </c>
      <c r="AO56" s="376">
        <v>-3.1</v>
      </c>
      <c r="AP56" s="377">
        <v>43913</v>
      </c>
      <c r="AQ56" s="378">
        <v>-3.4</v>
      </c>
      <c r="AR56" s="379">
        <v>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2944893</v>
      </c>
      <c r="AN57" s="367">
        <v>79019</v>
      </c>
      <c r="AO57" s="368">
        <v>29.5</v>
      </c>
      <c r="AP57" s="369">
        <v>94081</v>
      </c>
      <c r="AQ57" s="370">
        <v>10.5</v>
      </c>
      <c r="AR57" s="371">
        <v>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1976988</v>
      </c>
      <c r="AN58" s="375">
        <v>53048</v>
      </c>
      <c r="AO58" s="376">
        <v>25.7</v>
      </c>
      <c r="AP58" s="377">
        <v>48949</v>
      </c>
      <c r="AQ58" s="378">
        <v>11.5</v>
      </c>
      <c r="AR58" s="379">
        <v>14.2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3725772</v>
      </c>
      <c r="AN59" s="367">
        <v>100563</v>
      </c>
      <c r="AO59" s="368">
        <v>27.3</v>
      </c>
      <c r="AP59" s="369">
        <v>92632</v>
      </c>
      <c r="AQ59" s="370">
        <v>-1.5</v>
      </c>
      <c r="AR59" s="371">
        <v>28.8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2914340</v>
      </c>
      <c r="AN60" s="375">
        <v>78662</v>
      </c>
      <c r="AO60" s="376">
        <v>48.3</v>
      </c>
      <c r="AP60" s="377">
        <v>47978</v>
      </c>
      <c r="AQ60" s="378">
        <v>-2</v>
      </c>
      <c r="AR60" s="379">
        <v>50.3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2667458</v>
      </c>
      <c r="AN61" s="382">
        <v>71293</v>
      </c>
      <c r="AO61" s="383">
        <v>21.7</v>
      </c>
      <c r="AP61" s="384">
        <v>88827</v>
      </c>
      <c r="AQ61" s="385">
        <v>1.8</v>
      </c>
      <c r="AR61" s="371">
        <v>19.899999999999999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1894764</v>
      </c>
      <c r="AN62" s="375">
        <v>50655</v>
      </c>
      <c r="AO62" s="376">
        <v>21</v>
      </c>
      <c r="AP62" s="377">
        <v>45889</v>
      </c>
      <c r="AQ62" s="378">
        <v>1.8</v>
      </c>
      <c r="AR62" s="379">
        <v>19.2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gtE3jdUOYDvSKRVAA2fkXALVc3wDR0oh8IBqmNjvlT1fZydu10rlNxGvISX4NGKko/inPIAckLiDzMSqFY91w==" saltValue="ZqxLyI0kaK22DgNEb7W8j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8" zoomScaleNormal="78" zoomScaleSheetLayoutView="55" workbookViewId="0">
      <selection activeCell="B12" sqref="B12:K1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Jq6KKKlwhz3J649g3umAWJEZvQbYTqlctd3+JHcNZkRwQ0QNx9Csuqfm+gHtwG+LbtuR0Za9MdwBSs9Qnj3PBQ==" saltValue="V4aYyqmA8hNsB/ZdIYVZ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2" sqref="B12:K1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hqXHGlYZrqneM7583o0ryqNig6N+5TVRNcJbIJKyFazYjW2tEqtfx51poIAMbGIxbNZPES85/KyYHCvR1QfTiQ==" saltValue="pyoEMHj03uRPssX34aqV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4" zoomScaleNormal="64" zoomScaleSheetLayoutView="100" workbookViewId="0">
      <selection activeCell="B12" sqref="B12:K1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40.549999999999997</v>
      </c>
      <c r="G47" s="12">
        <v>36.75</v>
      </c>
      <c r="H47" s="12">
        <v>33.26</v>
      </c>
      <c r="I47" s="12">
        <v>37.799999999999997</v>
      </c>
      <c r="J47" s="13">
        <v>33.29</v>
      </c>
    </row>
    <row r="48" spans="2:10" ht="57.75" customHeight="1" x14ac:dyDescent="0.15">
      <c r="B48" s="14"/>
      <c r="C48" s="1202" t="s">
        <v>4</v>
      </c>
      <c r="D48" s="1202"/>
      <c r="E48" s="1203"/>
      <c r="F48" s="15">
        <v>5.84</v>
      </c>
      <c r="G48" s="16">
        <v>6.02</v>
      </c>
      <c r="H48" s="16">
        <v>6.11</v>
      </c>
      <c r="I48" s="16">
        <v>6.2</v>
      </c>
      <c r="J48" s="17">
        <v>7.91</v>
      </c>
    </row>
    <row r="49" spans="2:10" ht="57.75" customHeight="1" thickBot="1" x14ac:dyDescent="0.2">
      <c r="B49" s="18"/>
      <c r="C49" s="1204" t="s">
        <v>5</v>
      </c>
      <c r="D49" s="1204"/>
      <c r="E49" s="1205"/>
      <c r="F49" s="19" t="s">
        <v>574</v>
      </c>
      <c r="G49" s="20" t="s">
        <v>575</v>
      </c>
      <c r="H49" s="20" t="s">
        <v>576</v>
      </c>
      <c r="I49" s="20">
        <v>5.3</v>
      </c>
      <c r="J49" s="21">
        <v>3.7</v>
      </c>
    </row>
    <row r="50" spans="2:10" ht="13.5" customHeight="1" x14ac:dyDescent="0.15"/>
  </sheetData>
  <sheetProtection algorithmName="SHA-512" hashValue="+UuFmmHcaDnL/NrHPLf6XVYmmihihvZq56nss9N2npQY9jGPr1zXkEFGLcAHYKOzRnqtgUtPbzFwGxNMAQhgzg==" saltValue="psiXUH43yRa4eVPwpS5t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12" sqref="B12:K1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577</v>
      </c>
      <c r="D34" s="1212"/>
      <c r="E34" s="1213"/>
      <c r="F34" s="32">
        <v>8.51</v>
      </c>
      <c r="G34" s="33">
        <v>8.74</v>
      </c>
      <c r="H34" s="33">
        <v>8.89</v>
      </c>
      <c r="I34" s="33">
        <v>8.76</v>
      </c>
      <c r="J34" s="34">
        <v>9.49</v>
      </c>
      <c r="K34" s="22"/>
      <c r="L34" s="22"/>
      <c r="M34" s="22"/>
      <c r="N34" s="22"/>
      <c r="O34" s="22"/>
      <c r="P34" s="22"/>
    </row>
    <row r="35" spans="1:16" ht="39" customHeight="1" x14ac:dyDescent="0.15">
      <c r="A35" s="22"/>
      <c r="B35" s="35"/>
      <c r="C35" s="1206" t="s">
        <v>578</v>
      </c>
      <c r="D35" s="1207"/>
      <c r="E35" s="1208"/>
      <c r="F35" s="36">
        <v>5.84</v>
      </c>
      <c r="G35" s="37">
        <v>6.01</v>
      </c>
      <c r="H35" s="37">
        <v>6.1</v>
      </c>
      <c r="I35" s="37">
        <v>6.19</v>
      </c>
      <c r="J35" s="38">
        <v>7.9</v>
      </c>
      <c r="K35" s="22"/>
      <c r="L35" s="22"/>
      <c r="M35" s="22"/>
      <c r="N35" s="22"/>
      <c r="O35" s="22"/>
      <c r="P35" s="22"/>
    </row>
    <row r="36" spans="1:16" ht="39" customHeight="1" x14ac:dyDescent="0.15">
      <c r="A36" s="22"/>
      <c r="B36" s="35"/>
      <c r="C36" s="1206" t="s">
        <v>579</v>
      </c>
      <c r="D36" s="1207"/>
      <c r="E36" s="1208"/>
      <c r="F36" s="36">
        <v>8.14</v>
      </c>
      <c r="G36" s="37">
        <v>8.5</v>
      </c>
      <c r="H36" s="37">
        <v>10.91</v>
      </c>
      <c r="I36" s="37">
        <v>8.9600000000000009</v>
      </c>
      <c r="J36" s="38">
        <v>7.75</v>
      </c>
      <c r="K36" s="22"/>
      <c r="L36" s="22"/>
      <c r="M36" s="22"/>
      <c r="N36" s="22"/>
      <c r="O36" s="22"/>
      <c r="P36" s="22"/>
    </row>
    <row r="37" spans="1:16" ht="39" customHeight="1" x14ac:dyDescent="0.15">
      <c r="A37" s="22"/>
      <c r="B37" s="35"/>
      <c r="C37" s="1206" t="s">
        <v>580</v>
      </c>
      <c r="D37" s="1207"/>
      <c r="E37" s="1208"/>
      <c r="F37" s="36">
        <v>3.76</v>
      </c>
      <c r="G37" s="37">
        <v>3.4</v>
      </c>
      <c r="H37" s="37">
        <v>3.56</v>
      </c>
      <c r="I37" s="37">
        <v>3.44</v>
      </c>
      <c r="J37" s="38">
        <v>3.62</v>
      </c>
      <c r="K37" s="22"/>
      <c r="L37" s="22"/>
      <c r="M37" s="22"/>
      <c r="N37" s="22"/>
      <c r="O37" s="22"/>
      <c r="P37" s="22"/>
    </row>
    <row r="38" spans="1:16" ht="39" customHeight="1" x14ac:dyDescent="0.15">
      <c r="A38" s="22"/>
      <c r="B38" s="35"/>
      <c r="C38" s="1206" t="s">
        <v>581</v>
      </c>
      <c r="D38" s="1207"/>
      <c r="E38" s="1208"/>
      <c r="F38" s="36">
        <v>0.8</v>
      </c>
      <c r="G38" s="37">
        <v>0.75</v>
      </c>
      <c r="H38" s="37">
        <v>1.22</v>
      </c>
      <c r="I38" s="37">
        <v>0.61</v>
      </c>
      <c r="J38" s="38">
        <v>1.17</v>
      </c>
      <c r="K38" s="22"/>
      <c r="L38" s="22"/>
      <c r="M38" s="22"/>
      <c r="N38" s="22"/>
      <c r="O38" s="22"/>
      <c r="P38" s="22"/>
    </row>
    <row r="39" spans="1:16" ht="39" customHeight="1" x14ac:dyDescent="0.15">
      <c r="A39" s="22"/>
      <c r="B39" s="35"/>
      <c r="C39" s="1206" t="s">
        <v>582</v>
      </c>
      <c r="D39" s="1207"/>
      <c r="E39" s="1208"/>
      <c r="F39" s="36">
        <v>0.39</v>
      </c>
      <c r="G39" s="37">
        <v>0.38</v>
      </c>
      <c r="H39" s="37">
        <v>0.18</v>
      </c>
      <c r="I39" s="37">
        <v>0.19</v>
      </c>
      <c r="J39" s="38">
        <v>0.26</v>
      </c>
      <c r="K39" s="22"/>
      <c r="L39" s="22"/>
      <c r="M39" s="22"/>
      <c r="N39" s="22"/>
      <c r="O39" s="22"/>
      <c r="P39" s="22"/>
    </row>
    <row r="40" spans="1:16" ht="39" customHeight="1" x14ac:dyDescent="0.15">
      <c r="A40" s="22"/>
      <c r="B40" s="35"/>
      <c r="C40" s="1206" t="s">
        <v>583</v>
      </c>
      <c r="D40" s="1207"/>
      <c r="E40" s="1208"/>
      <c r="F40" s="36">
        <v>0.24</v>
      </c>
      <c r="G40" s="37">
        <v>0.76</v>
      </c>
      <c r="H40" s="37">
        <v>0.55000000000000004</v>
      </c>
      <c r="I40" s="37">
        <v>0</v>
      </c>
      <c r="J40" s="38">
        <v>0</v>
      </c>
      <c r="K40" s="22"/>
      <c r="L40" s="22"/>
      <c r="M40" s="22"/>
      <c r="N40" s="22"/>
      <c r="O40" s="22"/>
      <c r="P40" s="22"/>
    </row>
    <row r="41" spans="1:16" ht="39" customHeight="1" x14ac:dyDescent="0.15">
      <c r="A41" s="22"/>
      <c r="B41" s="35"/>
      <c r="C41" s="1206" t="s">
        <v>584</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585</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586</v>
      </c>
      <c r="D43" s="1210"/>
      <c r="E43" s="1211"/>
      <c r="F43" s="41">
        <v>0</v>
      </c>
      <c r="G43" s="42">
        <v>0</v>
      </c>
      <c r="H43" s="42">
        <v>3.08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kYo5LikL5C/JaDBeW/1ir8z+QV74UD+jGw+bkUU9iHsO1Djjwbry5qRR/AdGyjGm7q8RrtPGd4GOaBN7G1wIQ==" saltValue="Ev+ZHhEijD2Pyk2iMMiu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6" zoomScaleNormal="66" zoomScaleSheetLayoutView="55" workbookViewId="0">
      <selection activeCell="B12" sqref="B12:K1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1628</v>
      </c>
      <c r="L45" s="60">
        <v>1712</v>
      </c>
      <c r="M45" s="60">
        <v>1618</v>
      </c>
      <c r="N45" s="60">
        <v>1749</v>
      </c>
      <c r="O45" s="61">
        <v>1812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34"/>
      <c r="C47" s="1235"/>
      <c r="D47" s="62"/>
      <c r="E47" s="1216" t="s">
        <v>14</v>
      </c>
      <c r="F47" s="1216"/>
      <c r="G47" s="1216"/>
      <c r="H47" s="1216"/>
      <c r="I47" s="1216"/>
      <c r="J47" s="1217"/>
      <c r="K47" s="63">
        <v>7</v>
      </c>
      <c r="L47" s="64">
        <v>7</v>
      </c>
      <c r="M47" s="64" t="s">
        <v>528</v>
      </c>
      <c r="N47" s="64" t="s">
        <v>528</v>
      </c>
      <c r="O47" s="65" t="s">
        <v>528</v>
      </c>
      <c r="P47" s="48"/>
      <c r="Q47" s="48"/>
      <c r="R47" s="48"/>
      <c r="S47" s="48"/>
      <c r="T47" s="48"/>
      <c r="U47" s="48"/>
    </row>
    <row r="48" spans="1:21" ht="30.75" customHeight="1" x14ac:dyDescent="0.15">
      <c r="A48" s="48"/>
      <c r="B48" s="1234"/>
      <c r="C48" s="1235"/>
      <c r="D48" s="62"/>
      <c r="E48" s="1216" t="s">
        <v>15</v>
      </c>
      <c r="F48" s="1216"/>
      <c r="G48" s="1216"/>
      <c r="H48" s="1216"/>
      <c r="I48" s="1216"/>
      <c r="J48" s="1217"/>
      <c r="K48" s="63">
        <v>975</v>
      </c>
      <c r="L48" s="64">
        <v>961</v>
      </c>
      <c r="M48" s="64">
        <v>715</v>
      </c>
      <c r="N48" s="64">
        <v>753</v>
      </c>
      <c r="O48" s="65">
        <v>753</v>
      </c>
      <c r="P48" s="48"/>
      <c r="Q48" s="48"/>
      <c r="R48" s="48"/>
      <c r="S48" s="48"/>
      <c r="T48" s="48"/>
      <c r="U48" s="48"/>
    </row>
    <row r="49" spans="1:21" ht="30.75" customHeight="1" x14ac:dyDescent="0.15">
      <c r="A49" s="48"/>
      <c r="B49" s="1234"/>
      <c r="C49" s="1235"/>
      <c r="D49" s="62"/>
      <c r="E49" s="1216" t="s">
        <v>16</v>
      </c>
      <c r="F49" s="1216"/>
      <c r="G49" s="1216"/>
      <c r="H49" s="1216"/>
      <c r="I49" s="1216"/>
      <c r="J49" s="1217"/>
      <c r="K49" s="63">
        <v>5</v>
      </c>
      <c r="L49" s="64">
        <v>4</v>
      </c>
      <c r="M49" s="64">
        <v>4</v>
      </c>
      <c r="N49" s="64">
        <v>2</v>
      </c>
      <c r="O49" s="65">
        <v>2</v>
      </c>
      <c r="P49" s="48"/>
      <c r="Q49" s="48"/>
      <c r="R49" s="48"/>
      <c r="S49" s="48"/>
      <c r="T49" s="48"/>
      <c r="U49" s="48"/>
    </row>
    <row r="50" spans="1:21" ht="30.75" customHeight="1" x14ac:dyDescent="0.15">
      <c r="A50" s="48"/>
      <c r="B50" s="1234"/>
      <c r="C50" s="1235"/>
      <c r="D50" s="62"/>
      <c r="E50" s="1216" t="s">
        <v>17</v>
      </c>
      <c r="F50" s="1216"/>
      <c r="G50" s="1216"/>
      <c r="H50" s="1216"/>
      <c r="I50" s="1216"/>
      <c r="J50" s="1217"/>
      <c r="K50" s="63">
        <v>41</v>
      </c>
      <c r="L50" s="64">
        <v>34</v>
      </c>
      <c r="M50" s="64">
        <v>25</v>
      </c>
      <c r="N50" s="64">
        <v>19</v>
      </c>
      <c r="O50" s="65">
        <v>15</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528</v>
      </c>
      <c r="L51" s="64" t="s">
        <v>528</v>
      </c>
      <c r="M51" s="64" t="s">
        <v>528</v>
      </c>
      <c r="N51" s="64" t="s">
        <v>528</v>
      </c>
      <c r="O51" s="65" t="s">
        <v>528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1700</v>
      </c>
      <c r="L52" s="64">
        <v>1657</v>
      </c>
      <c r="M52" s="64">
        <v>1625</v>
      </c>
      <c r="N52" s="64">
        <v>1717</v>
      </c>
      <c r="O52" s="65">
        <v>1715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956</v>
      </c>
      <c r="L53" s="69">
        <v>1061</v>
      </c>
      <c r="M53" s="69">
        <v>737</v>
      </c>
      <c r="N53" s="69">
        <v>806</v>
      </c>
      <c r="O53" s="70">
        <v>867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2" t="s">
        <v>25</v>
      </c>
      <c r="C57" s="1223"/>
      <c r="D57" s="1226" t="s">
        <v>26</v>
      </c>
      <c r="E57" s="1227"/>
      <c r="F57" s="1227"/>
      <c r="G57" s="1227"/>
      <c r="H57" s="1227"/>
      <c r="I57" s="1227"/>
      <c r="J57" s="1228"/>
      <c r="K57" s="83">
        <v>1185</v>
      </c>
      <c r="L57" s="84">
        <v>1227</v>
      </c>
      <c r="M57" s="84" t="s">
        <v>596</v>
      </c>
      <c r="N57" s="84" t="s">
        <v>596</v>
      </c>
      <c r="O57" s="85" t="s">
        <v>596</v>
      </c>
    </row>
    <row r="58" spans="1:21" ht="31.5" customHeight="1" thickBot="1" x14ac:dyDescent="0.2">
      <c r="B58" s="1224"/>
      <c r="C58" s="1225"/>
      <c r="D58" s="1229" t="s">
        <v>27</v>
      </c>
      <c r="E58" s="1230"/>
      <c r="F58" s="1230"/>
      <c r="G58" s="1230"/>
      <c r="H58" s="1230"/>
      <c r="I58" s="1230"/>
      <c r="J58" s="1231"/>
      <c r="K58" s="86">
        <v>20</v>
      </c>
      <c r="L58" s="87">
        <v>27</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iMUMy+mqa/R5O7NgK4ynM5cMypVPSSpVH92Mqv/pua+T80pAUU05Hl5CNh1H5N6Y8te5xwqp1oMdFFyNtqUAA==" saltValue="2JBHI5uJ8uPEfcH366I3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B12" sqref="B12:K1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2" t="s">
        <v>30</v>
      </c>
      <c r="C41" s="1253"/>
      <c r="D41" s="102"/>
      <c r="E41" s="1254" t="s">
        <v>31</v>
      </c>
      <c r="F41" s="1254"/>
      <c r="G41" s="1254"/>
      <c r="H41" s="1255"/>
      <c r="I41" s="103">
        <v>16213</v>
      </c>
      <c r="J41" s="104">
        <v>16766</v>
      </c>
      <c r="K41" s="104">
        <v>17164</v>
      </c>
      <c r="L41" s="104">
        <v>17130</v>
      </c>
      <c r="M41" s="105">
        <v>17279</v>
      </c>
    </row>
    <row r="42" spans="2:13" ht="27.75" customHeight="1" x14ac:dyDescent="0.15">
      <c r="B42" s="1242"/>
      <c r="C42" s="1243"/>
      <c r="D42" s="106"/>
      <c r="E42" s="1246" t="s">
        <v>32</v>
      </c>
      <c r="F42" s="1246"/>
      <c r="G42" s="1246"/>
      <c r="H42" s="1247"/>
      <c r="I42" s="107">
        <v>200</v>
      </c>
      <c r="J42" s="108">
        <v>152</v>
      </c>
      <c r="K42" s="108">
        <v>113</v>
      </c>
      <c r="L42" s="108">
        <v>81</v>
      </c>
      <c r="M42" s="109">
        <v>55</v>
      </c>
    </row>
    <row r="43" spans="2:13" ht="27.75" customHeight="1" x14ac:dyDescent="0.15">
      <c r="B43" s="1242"/>
      <c r="C43" s="1243"/>
      <c r="D43" s="106"/>
      <c r="E43" s="1246" t="s">
        <v>33</v>
      </c>
      <c r="F43" s="1246"/>
      <c r="G43" s="1246"/>
      <c r="H43" s="1247"/>
      <c r="I43" s="107">
        <v>15855</v>
      </c>
      <c r="J43" s="108">
        <v>15630</v>
      </c>
      <c r="K43" s="108">
        <v>15208</v>
      </c>
      <c r="L43" s="108">
        <v>15490</v>
      </c>
      <c r="M43" s="109">
        <v>15519</v>
      </c>
    </row>
    <row r="44" spans="2:13" ht="27.75" customHeight="1" x14ac:dyDescent="0.15">
      <c r="B44" s="1242"/>
      <c r="C44" s="1243"/>
      <c r="D44" s="106"/>
      <c r="E44" s="1246" t="s">
        <v>34</v>
      </c>
      <c r="F44" s="1246"/>
      <c r="G44" s="1246"/>
      <c r="H44" s="1247"/>
      <c r="I44" s="107">
        <v>4</v>
      </c>
      <c r="J44" s="108">
        <v>2</v>
      </c>
      <c r="K44" s="108" t="s">
        <v>528</v>
      </c>
      <c r="L44" s="108" t="s">
        <v>528</v>
      </c>
      <c r="M44" s="109" t="s">
        <v>528</v>
      </c>
    </row>
    <row r="45" spans="2:13" ht="27.75" customHeight="1" x14ac:dyDescent="0.15">
      <c r="B45" s="1242"/>
      <c r="C45" s="1243"/>
      <c r="D45" s="106"/>
      <c r="E45" s="1246" t="s">
        <v>35</v>
      </c>
      <c r="F45" s="1246"/>
      <c r="G45" s="1246"/>
      <c r="H45" s="1247"/>
      <c r="I45" s="107">
        <v>1508</v>
      </c>
      <c r="J45" s="108">
        <v>1500</v>
      </c>
      <c r="K45" s="108">
        <v>1407</v>
      </c>
      <c r="L45" s="108">
        <v>1388</v>
      </c>
      <c r="M45" s="109">
        <v>1393</v>
      </c>
    </row>
    <row r="46" spans="2:13" ht="27.75" customHeight="1" x14ac:dyDescent="0.15">
      <c r="B46" s="1242"/>
      <c r="C46" s="1243"/>
      <c r="D46" s="110"/>
      <c r="E46" s="1246" t="s">
        <v>36</v>
      </c>
      <c r="F46" s="1246"/>
      <c r="G46" s="1246"/>
      <c r="H46" s="1247"/>
      <c r="I46" s="107" t="s">
        <v>528</v>
      </c>
      <c r="J46" s="108" t="s">
        <v>528</v>
      </c>
      <c r="K46" s="108" t="s">
        <v>528</v>
      </c>
      <c r="L46" s="108" t="s">
        <v>528</v>
      </c>
      <c r="M46" s="109" t="s">
        <v>528</v>
      </c>
    </row>
    <row r="47" spans="2:13" ht="27.75" customHeight="1" x14ac:dyDescent="0.15">
      <c r="B47" s="1242"/>
      <c r="C47" s="1243"/>
      <c r="D47" s="111"/>
      <c r="E47" s="1256" t="s">
        <v>37</v>
      </c>
      <c r="F47" s="1257"/>
      <c r="G47" s="1257"/>
      <c r="H47" s="1258"/>
      <c r="I47" s="107" t="s">
        <v>528</v>
      </c>
      <c r="J47" s="108" t="s">
        <v>528</v>
      </c>
      <c r="K47" s="108" t="s">
        <v>528</v>
      </c>
      <c r="L47" s="108" t="s">
        <v>528</v>
      </c>
      <c r="M47" s="109" t="s">
        <v>528</v>
      </c>
    </row>
    <row r="48" spans="2:13" ht="27.75" customHeight="1" x14ac:dyDescent="0.15">
      <c r="B48" s="1242"/>
      <c r="C48" s="1243"/>
      <c r="D48" s="106"/>
      <c r="E48" s="1246" t="s">
        <v>38</v>
      </c>
      <c r="F48" s="1246"/>
      <c r="G48" s="1246"/>
      <c r="H48" s="1247"/>
      <c r="I48" s="107" t="s">
        <v>528</v>
      </c>
      <c r="J48" s="108" t="s">
        <v>528</v>
      </c>
      <c r="K48" s="108" t="s">
        <v>528</v>
      </c>
      <c r="L48" s="108" t="s">
        <v>528</v>
      </c>
      <c r="M48" s="109" t="s">
        <v>528</v>
      </c>
    </row>
    <row r="49" spans="2:13" ht="27.75" customHeight="1" x14ac:dyDescent="0.15">
      <c r="B49" s="1244"/>
      <c r="C49" s="1245"/>
      <c r="D49" s="106"/>
      <c r="E49" s="1246" t="s">
        <v>39</v>
      </c>
      <c r="F49" s="1246"/>
      <c r="G49" s="1246"/>
      <c r="H49" s="1247"/>
      <c r="I49" s="107" t="s">
        <v>528</v>
      </c>
      <c r="J49" s="108" t="s">
        <v>528</v>
      </c>
      <c r="K49" s="108" t="s">
        <v>528</v>
      </c>
      <c r="L49" s="108" t="s">
        <v>528</v>
      </c>
      <c r="M49" s="109" t="s">
        <v>528</v>
      </c>
    </row>
    <row r="50" spans="2:13" ht="27.75" customHeight="1" x14ac:dyDescent="0.15">
      <c r="B50" s="1240" t="s">
        <v>40</v>
      </c>
      <c r="C50" s="1241"/>
      <c r="D50" s="112"/>
      <c r="E50" s="1246" t="s">
        <v>41</v>
      </c>
      <c r="F50" s="1246"/>
      <c r="G50" s="1246"/>
      <c r="H50" s="1247"/>
      <c r="I50" s="107">
        <v>9233</v>
      </c>
      <c r="J50" s="108">
        <v>9074</v>
      </c>
      <c r="K50" s="108">
        <v>9350</v>
      </c>
      <c r="L50" s="108">
        <v>10200</v>
      </c>
      <c r="M50" s="109">
        <v>9448</v>
      </c>
    </row>
    <row r="51" spans="2:13" ht="27.75" customHeight="1" x14ac:dyDescent="0.15">
      <c r="B51" s="1242"/>
      <c r="C51" s="1243"/>
      <c r="D51" s="106"/>
      <c r="E51" s="1246" t="s">
        <v>42</v>
      </c>
      <c r="F51" s="1246"/>
      <c r="G51" s="1246"/>
      <c r="H51" s="1247"/>
      <c r="I51" s="107">
        <v>529</v>
      </c>
      <c r="J51" s="108">
        <v>596</v>
      </c>
      <c r="K51" s="108">
        <v>850</v>
      </c>
      <c r="L51" s="108">
        <v>316</v>
      </c>
      <c r="M51" s="109">
        <v>74</v>
      </c>
    </row>
    <row r="52" spans="2:13" ht="27.75" customHeight="1" x14ac:dyDescent="0.15">
      <c r="B52" s="1244"/>
      <c r="C52" s="1245"/>
      <c r="D52" s="106"/>
      <c r="E52" s="1246" t="s">
        <v>43</v>
      </c>
      <c r="F52" s="1246"/>
      <c r="G52" s="1246"/>
      <c r="H52" s="1247"/>
      <c r="I52" s="107">
        <v>20019</v>
      </c>
      <c r="J52" s="108">
        <v>20454</v>
      </c>
      <c r="K52" s="108">
        <v>20646</v>
      </c>
      <c r="L52" s="108">
        <v>19838</v>
      </c>
      <c r="M52" s="109">
        <v>21228</v>
      </c>
    </row>
    <row r="53" spans="2:13" ht="27.75" customHeight="1" thickBot="1" x14ac:dyDescent="0.2">
      <c r="B53" s="1248" t="s">
        <v>44</v>
      </c>
      <c r="C53" s="1249"/>
      <c r="D53" s="113"/>
      <c r="E53" s="1250" t="s">
        <v>45</v>
      </c>
      <c r="F53" s="1250"/>
      <c r="G53" s="1250"/>
      <c r="H53" s="1251"/>
      <c r="I53" s="114">
        <v>4000</v>
      </c>
      <c r="J53" s="115">
        <v>3926</v>
      </c>
      <c r="K53" s="115">
        <v>3045</v>
      </c>
      <c r="L53" s="115">
        <v>3736</v>
      </c>
      <c r="M53" s="116">
        <v>3495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2HDbRVuhfQAK95LA73Z55KTLpLouyNLu0X88RBJwbdfAwKj9cUEjk41epmUu5YU0DwXB/6+Krd8wOHnyU9PUQ==" saltValue="Lcj45PEDKdK/W/xTXiwQ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8" zoomScaleNormal="78" zoomScaleSheetLayoutView="100" workbookViewId="0">
      <selection activeCell="B12" sqref="B1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3544</v>
      </c>
      <c r="G55" s="128">
        <v>4098</v>
      </c>
      <c r="H55" s="129">
        <v>3777</v>
      </c>
    </row>
    <row r="56" spans="2:8" ht="52.5" customHeight="1" x14ac:dyDescent="0.15">
      <c r="B56" s="130"/>
      <c r="C56" s="1269" t="s">
        <v>49</v>
      </c>
      <c r="D56" s="1269"/>
      <c r="E56" s="1270"/>
      <c r="F56" s="131">
        <v>832</v>
      </c>
      <c r="G56" s="131">
        <v>637</v>
      </c>
      <c r="H56" s="132">
        <v>439</v>
      </c>
    </row>
    <row r="57" spans="2:8" ht="53.25" customHeight="1" x14ac:dyDescent="0.15">
      <c r="B57" s="130"/>
      <c r="C57" s="1271" t="s">
        <v>50</v>
      </c>
      <c r="D57" s="1271"/>
      <c r="E57" s="1272"/>
      <c r="F57" s="133">
        <v>5733</v>
      </c>
      <c r="G57" s="133">
        <v>6270</v>
      </c>
      <c r="H57" s="134">
        <v>6018</v>
      </c>
    </row>
    <row r="58" spans="2:8" ht="45.75" customHeight="1" x14ac:dyDescent="0.15">
      <c r="B58" s="135"/>
      <c r="C58" s="1259" t="s">
        <v>598</v>
      </c>
      <c r="D58" s="1260"/>
      <c r="E58" s="1261"/>
      <c r="F58" s="136">
        <v>1892</v>
      </c>
      <c r="G58" s="136">
        <v>1868</v>
      </c>
      <c r="H58" s="137">
        <v>1854</v>
      </c>
    </row>
    <row r="59" spans="2:8" ht="45.75" customHeight="1" x14ac:dyDescent="0.15">
      <c r="B59" s="135"/>
      <c r="C59" s="1259" t="s">
        <v>597</v>
      </c>
      <c r="D59" s="1260"/>
      <c r="E59" s="1261"/>
      <c r="F59" s="136">
        <v>1749</v>
      </c>
      <c r="G59" s="136">
        <v>1945</v>
      </c>
      <c r="H59" s="137">
        <v>1841</v>
      </c>
    </row>
    <row r="60" spans="2:8" ht="45.75" customHeight="1" x14ac:dyDescent="0.15">
      <c r="B60" s="135"/>
      <c r="C60" s="1259" t="s">
        <v>599</v>
      </c>
      <c r="D60" s="1260"/>
      <c r="E60" s="1261"/>
      <c r="F60" s="136">
        <v>578</v>
      </c>
      <c r="G60" s="136">
        <v>867</v>
      </c>
      <c r="H60" s="137">
        <v>1004</v>
      </c>
    </row>
    <row r="61" spans="2:8" ht="45.75" customHeight="1" x14ac:dyDescent="0.15">
      <c r="B61" s="135"/>
      <c r="C61" s="1259" t="s">
        <v>600</v>
      </c>
      <c r="D61" s="1260"/>
      <c r="E61" s="1261"/>
      <c r="F61" s="136">
        <v>922</v>
      </c>
      <c r="G61" s="136">
        <v>1087</v>
      </c>
      <c r="H61" s="137">
        <v>707</v>
      </c>
    </row>
    <row r="62" spans="2:8" ht="45.75" customHeight="1" thickBot="1" x14ac:dyDescent="0.2">
      <c r="B62" s="138"/>
      <c r="C62" s="1262" t="s">
        <v>601</v>
      </c>
      <c r="D62" s="1263"/>
      <c r="E62" s="1264"/>
      <c r="F62" s="139">
        <v>190</v>
      </c>
      <c r="G62" s="139">
        <v>305</v>
      </c>
      <c r="H62" s="140">
        <v>452</v>
      </c>
    </row>
    <row r="63" spans="2:8" ht="52.5" customHeight="1" thickBot="1" x14ac:dyDescent="0.2">
      <c r="B63" s="141"/>
      <c r="C63" s="1265" t="s">
        <v>51</v>
      </c>
      <c r="D63" s="1265"/>
      <c r="E63" s="1266"/>
      <c r="F63" s="142">
        <v>10109</v>
      </c>
      <c r="G63" s="142">
        <v>11005</v>
      </c>
      <c r="H63" s="143">
        <v>10234</v>
      </c>
    </row>
    <row r="64" spans="2:8" ht="15" customHeight="1" x14ac:dyDescent="0.15"/>
  </sheetData>
  <sheetProtection algorithmName="SHA-512" hashValue="uDPQtd7bJeCj5ZruZ7AlLGiNRH6Yz2PZ7Ma1+NVM/ndZ3dXSgHEj7bWzVUWAqJW1OHZs/N1q77WkcbYzi0uFjg==" saltValue="9SNkAkKS9Im7OHDQT1sR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2CB18-F384-48C0-8F14-8D3BB76A9CC8}">
  <sheetPr>
    <pageSetUpPr fitToPage="1"/>
  </sheetPr>
  <dimension ref="A1:WZM160"/>
  <sheetViews>
    <sheetView showGridLines="0" zoomScale="70" zoomScaleNormal="70" zoomScaleSheetLayoutView="55" workbookViewId="0">
      <selection activeCell="AN70" sqref="AN7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621</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569</v>
      </c>
      <c r="BQ50" s="1307"/>
      <c r="BR50" s="1307"/>
      <c r="BS50" s="1307"/>
      <c r="BT50" s="1307"/>
      <c r="BU50" s="1307"/>
      <c r="BV50" s="1307"/>
      <c r="BW50" s="1307"/>
      <c r="BX50" s="1307" t="s">
        <v>570</v>
      </c>
      <c r="BY50" s="1307"/>
      <c r="BZ50" s="1307"/>
      <c r="CA50" s="1307"/>
      <c r="CB50" s="1307"/>
      <c r="CC50" s="1307"/>
      <c r="CD50" s="1307"/>
      <c r="CE50" s="1307"/>
      <c r="CF50" s="1307" t="s">
        <v>571</v>
      </c>
      <c r="CG50" s="1307"/>
      <c r="CH50" s="1307"/>
      <c r="CI50" s="1307"/>
      <c r="CJ50" s="1307"/>
      <c r="CK50" s="1307"/>
      <c r="CL50" s="1307"/>
      <c r="CM50" s="1307"/>
      <c r="CN50" s="1307" t="s">
        <v>572</v>
      </c>
      <c r="CO50" s="1307"/>
      <c r="CP50" s="1307"/>
      <c r="CQ50" s="1307"/>
      <c r="CR50" s="1307"/>
      <c r="CS50" s="1307"/>
      <c r="CT50" s="1307"/>
      <c r="CU50" s="1307"/>
      <c r="CV50" s="1307" t="s">
        <v>573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622</v>
      </c>
      <c r="AO51" s="1311"/>
      <c r="AP51" s="1311"/>
      <c r="AQ51" s="1311"/>
      <c r="AR51" s="1311"/>
      <c r="AS51" s="1311"/>
      <c r="AT51" s="1311"/>
      <c r="AU51" s="1311"/>
      <c r="AV51" s="1311"/>
      <c r="AW51" s="1311"/>
      <c r="AX51" s="1311"/>
      <c r="AY51" s="1311"/>
      <c r="AZ51" s="1311"/>
      <c r="BA51" s="1311"/>
      <c r="BB51" s="1311" t="s">
        <v>623</v>
      </c>
      <c r="BC51" s="1311"/>
      <c r="BD51" s="1311"/>
      <c r="BE51" s="1311"/>
      <c r="BF51" s="1311"/>
      <c r="BG51" s="1311"/>
      <c r="BH51" s="1311"/>
      <c r="BI51" s="1311"/>
      <c r="BJ51" s="1311"/>
      <c r="BK51" s="1311"/>
      <c r="BL51" s="1311"/>
      <c r="BM51" s="1311"/>
      <c r="BN51" s="1311"/>
      <c r="BO51" s="1311"/>
      <c r="BP51" s="1312">
        <v>43.9</v>
      </c>
      <c r="BQ51" s="1312"/>
      <c r="BR51" s="1312"/>
      <c r="BS51" s="1312"/>
      <c r="BT51" s="1312"/>
      <c r="BU51" s="1312"/>
      <c r="BV51" s="1312"/>
      <c r="BW51" s="1312"/>
      <c r="BX51" s="1312">
        <v>43.1</v>
      </c>
      <c r="BY51" s="1312"/>
      <c r="BZ51" s="1312"/>
      <c r="CA51" s="1312"/>
      <c r="CB51" s="1312"/>
      <c r="CC51" s="1312"/>
      <c r="CD51" s="1312"/>
      <c r="CE51" s="1312"/>
      <c r="CF51" s="1312">
        <v>33.6</v>
      </c>
      <c r="CG51" s="1312"/>
      <c r="CH51" s="1312"/>
      <c r="CI51" s="1312"/>
      <c r="CJ51" s="1312"/>
      <c r="CK51" s="1312"/>
      <c r="CL51" s="1312"/>
      <c r="CM51" s="1312"/>
      <c r="CN51" s="1312">
        <v>40.700000000000003</v>
      </c>
      <c r="CO51" s="1312"/>
      <c r="CP51" s="1312"/>
      <c r="CQ51" s="1312"/>
      <c r="CR51" s="1312"/>
      <c r="CS51" s="1312"/>
      <c r="CT51" s="1312"/>
      <c r="CU51" s="1312"/>
      <c r="CV51" s="1312">
        <v>36.200000000000003</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624</v>
      </c>
      <c r="BC53" s="1311"/>
      <c r="BD53" s="1311"/>
      <c r="BE53" s="1311"/>
      <c r="BF53" s="1311"/>
      <c r="BG53" s="1311"/>
      <c r="BH53" s="1311"/>
      <c r="BI53" s="1311"/>
      <c r="BJ53" s="1311"/>
      <c r="BK53" s="1311"/>
      <c r="BL53" s="1311"/>
      <c r="BM53" s="1311"/>
      <c r="BN53" s="1311"/>
      <c r="BO53" s="1311"/>
      <c r="BP53" s="1312">
        <v>56.3</v>
      </c>
      <c r="BQ53" s="1312"/>
      <c r="BR53" s="1312"/>
      <c r="BS53" s="1312"/>
      <c r="BT53" s="1312"/>
      <c r="BU53" s="1312"/>
      <c r="BV53" s="1312"/>
      <c r="BW53" s="1312"/>
      <c r="BX53" s="1312">
        <v>57.8</v>
      </c>
      <c r="BY53" s="1312"/>
      <c r="BZ53" s="1312"/>
      <c r="CA53" s="1312"/>
      <c r="CB53" s="1312"/>
      <c r="CC53" s="1312"/>
      <c r="CD53" s="1312"/>
      <c r="CE53" s="1312"/>
      <c r="CF53" s="1312">
        <v>58.8</v>
      </c>
      <c r="CG53" s="1312"/>
      <c r="CH53" s="1312"/>
      <c r="CI53" s="1312"/>
      <c r="CJ53" s="1312"/>
      <c r="CK53" s="1312"/>
      <c r="CL53" s="1312"/>
      <c r="CM53" s="1312"/>
      <c r="CN53" s="1312">
        <v>60.2</v>
      </c>
      <c r="CO53" s="1312"/>
      <c r="CP53" s="1312"/>
      <c r="CQ53" s="1312"/>
      <c r="CR53" s="1312"/>
      <c r="CS53" s="1312"/>
      <c r="CT53" s="1312"/>
      <c r="CU53" s="1312"/>
      <c r="CV53" s="1312">
        <v>61.3</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625</v>
      </c>
      <c r="AO55" s="1307"/>
      <c r="AP55" s="1307"/>
      <c r="AQ55" s="1307"/>
      <c r="AR55" s="1307"/>
      <c r="AS55" s="1307"/>
      <c r="AT55" s="1307"/>
      <c r="AU55" s="1307"/>
      <c r="AV55" s="1307"/>
      <c r="AW55" s="1307"/>
      <c r="AX55" s="1307"/>
      <c r="AY55" s="1307"/>
      <c r="AZ55" s="1307"/>
      <c r="BA55" s="1307"/>
      <c r="BB55" s="1311" t="s">
        <v>623</v>
      </c>
      <c r="BC55" s="1311"/>
      <c r="BD55" s="1311"/>
      <c r="BE55" s="1311"/>
      <c r="BF55" s="1311"/>
      <c r="BG55" s="1311"/>
      <c r="BH55" s="1311"/>
      <c r="BI55" s="1311"/>
      <c r="BJ55" s="1311"/>
      <c r="BK55" s="1311"/>
      <c r="BL55" s="1311"/>
      <c r="BM55" s="1311"/>
      <c r="BN55" s="1311"/>
      <c r="BO55" s="1311"/>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624</v>
      </c>
      <c r="BC57" s="1311"/>
      <c r="BD57" s="1311"/>
      <c r="BE57" s="1311"/>
      <c r="BF57" s="1311"/>
      <c r="BG57" s="1311"/>
      <c r="BH57" s="1311"/>
      <c r="BI57" s="1311"/>
      <c r="BJ57" s="1311"/>
      <c r="BK57" s="1311"/>
      <c r="BL57" s="1311"/>
      <c r="BM57" s="1311"/>
      <c r="BN57" s="1311"/>
      <c r="BO57" s="1311"/>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626</v>
      </c>
    </row>
    <row r="64" spans="1:109" x14ac:dyDescent="0.15">
      <c r="B64" s="1282"/>
      <c r="G64" s="1289"/>
      <c r="I64" s="1322"/>
      <c r="J64" s="1322"/>
      <c r="K64" s="1322"/>
      <c r="L64" s="1322"/>
      <c r="M64" s="1322"/>
      <c r="N64" s="1323"/>
      <c r="AM64" s="1289"/>
      <c r="AN64" s="1289" t="s">
        <v>619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621</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569</v>
      </c>
      <c r="BQ72" s="1307"/>
      <c r="BR72" s="1307"/>
      <c r="BS72" s="1307"/>
      <c r="BT72" s="1307"/>
      <c r="BU72" s="1307"/>
      <c r="BV72" s="1307"/>
      <c r="BW72" s="1307"/>
      <c r="BX72" s="1307" t="s">
        <v>570</v>
      </c>
      <c r="BY72" s="1307"/>
      <c r="BZ72" s="1307"/>
      <c r="CA72" s="1307"/>
      <c r="CB72" s="1307"/>
      <c r="CC72" s="1307"/>
      <c r="CD72" s="1307"/>
      <c r="CE72" s="1307"/>
      <c r="CF72" s="1307" t="s">
        <v>571</v>
      </c>
      <c r="CG72" s="1307"/>
      <c r="CH72" s="1307"/>
      <c r="CI72" s="1307"/>
      <c r="CJ72" s="1307"/>
      <c r="CK72" s="1307"/>
      <c r="CL72" s="1307"/>
      <c r="CM72" s="1307"/>
      <c r="CN72" s="1307" t="s">
        <v>572</v>
      </c>
      <c r="CO72" s="1307"/>
      <c r="CP72" s="1307"/>
      <c r="CQ72" s="1307"/>
      <c r="CR72" s="1307"/>
      <c r="CS72" s="1307"/>
      <c r="CT72" s="1307"/>
      <c r="CU72" s="1307"/>
      <c r="CV72" s="1307" t="s">
        <v>573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622</v>
      </c>
      <c r="AO73" s="1311"/>
      <c r="AP73" s="1311"/>
      <c r="AQ73" s="1311"/>
      <c r="AR73" s="1311"/>
      <c r="AS73" s="1311"/>
      <c r="AT73" s="1311"/>
      <c r="AU73" s="1311"/>
      <c r="AV73" s="1311"/>
      <c r="AW73" s="1311"/>
      <c r="AX73" s="1311"/>
      <c r="AY73" s="1311"/>
      <c r="AZ73" s="1311"/>
      <c r="BA73" s="1311"/>
      <c r="BB73" s="1311" t="s">
        <v>623</v>
      </c>
      <c r="BC73" s="1311"/>
      <c r="BD73" s="1311"/>
      <c r="BE73" s="1311"/>
      <c r="BF73" s="1311"/>
      <c r="BG73" s="1311"/>
      <c r="BH73" s="1311"/>
      <c r="BI73" s="1311"/>
      <c r="BJ73" s="1311"/>
      <c r="BK73" s="1311"/>
      <c r="BL73" s="1311"/>
      <c r="BM73" s="1311"/>
      <c r="BN73" s="1311"/>
      <c r="BO73" s="1311"/>
      <c r="BP73" s="1312">
        <v>43.9</v>
      </c>
      <c r="BQ73" s="1312"/>
      <c r="BR73" s="1312"/>
      <c r="BS73" s="1312"/>
      <c r="BT73" s="1312"/>
      <c r="BU73" s="1312"/>
      <c r="BV73" s="1312"/>
      <c r="BW73" s="1312"/>
      <c r="BX73" s="1312">
        <v>43.1</v>
      </c>
      <c r="BY73" s="1312"/>
      <c r="BZ73" s="1312"/>
      <c r="CA73" s="1312"/>
      <c r="CB73" s="1312"/>
      <c r="CC73" s="1312"/>
      <c r="CD73" s="1312"/>
      <c r="CE73" s="1312"/>
      <c r="CF73" s="1312">
        <v>33.6</v>
      </c>
      <c r="CG73" s="1312"/>
      <c r="CH73" s="1312"/>
      <c r="CI73" s="1312"/>
      <c r="CJ73" s="1312"/>
      <c r="CK73" s="1312"/>
      <c r="CL73" s="1312"/>
      <c r="CM73" s="1312"/>
      <c r="CN73" s="1312">
        <v>40.700000000000003</v>
      </c>
      <c r="CO73" s="1312"/>
      <c r="CP73" s="1312"/>
      <c r="CQ73" s="1312"/>
      <c r="CR73" s="1312"/>
      <c r="CS73" s="1312"/>
      <c r="CT73" s="1312"/>
      <c r="CU73" s="1312"/>
      <c r="CV73" s="1312">
        <v>36.200000000000003</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627</v>
      </c>
      <c r="BC75" s="1311"/>
      <c r="BD75" s="1311"/>
      <c r="BE75" s="1311"/>
      <c r="BF75" s="1311"/>
      <c r="BG75" s="1311"/>
      <c r="BH75" s="1311"/>
      <c r="BI75" s="1311"/>
      <c r="BJ75" s="1311"/>
      <c r="BK75" s="1311"/>
      <c r="BL75" s="1311"/>
      <c r="BM75" s="1311"/>
      <c r="BN75" s="1311"/>
      <c r="BO75" s="1311"/>
      <c r="BP75" s="1312">
        <v>10</v>
      </c>
      <c r="BQ75" s="1312"/>
      <c r="BR75" s="1312"/>
      <c r="BS75" s="1312"/>
      <c r="BT75" s="1312"/>
      <c r="BU75" s="1312"/>
      <c r="BV75" s="1312"/>
      <c r="BW75" s="1312"/>
      <c r="BX75" s="1312">
        <v>10.6</v>
      </c>
      <c r="BY75" s="1312"/>
      <c r="BZ75" s="1312"/>
      <c r="CA75" s="1312"/>
      <c r="CB75" s="1312"/>
      <c r="CC75" s="1312"/>
      <c r="CD75" s="1312"/>
      <c r="CE75" s="1312"/>
      <c r="CF75" s="1312">
        <v>10.1</v>
      </c>
      <c r="CG75" s="1312"/>
      <c r="CH75" s="1312"/>
      <c r="CI75" s="1312"/>
      <c r="CJ75" s="1312"/>
      <c r="CK75" s="1312"/>
      <c r="CL75" s="1312"/>
      <c r="CM75" s="1312"/>
      <c r="CN75" s="1312">
        <v>9.5</v>
      </c>
      <c r="CO75" s="1312"/>
      <c r="CP75" s="1312"/>
      <c r="CQ75" s="1312"/>
      <c r="CR75" s="1312"/>
      <c r="CS75" s="1312"/>
      <c r="CT75" s="1312"/>
      <c r="CU75" s="1312"/>
      <c r="CV75" s="1312">
        <v>8.6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625</v>
      </c>
      <c r="AO77" s="1307"/>
      <c r="AP77" s="1307"/>
      <c r="AQ77" s="1307"/>
      <c r="AR77" s="1307"/>
      <c r="AS77" s="1307"/>
      <c r="AT77" s="1307"/>
      <c r="AU77" s="1307"/>
      <c r="AV77" s="1307"/>
      <c r="AW77" s="1307"/>
      <c r="AX77" s="1307"/>
      <c r="AY77" s="1307"/>
      <c r="AZ77" s="1307"/>
      <c r="BA77" s="1307"/>
      <c r="BB77" s="1311" t="s">
        <v>623</v>
      </c>
      <c r="BC77" s="1311"/>
      <c r="BD77" s="1311"/>
      <c r="BE77" s="1311"/>
      <c r="BF77" s="1311"/>
      <c r="BG77" s="1311"/>
      <c r="BH77" s="1311"/>
      <c r="BI77" s="1311"/>
      <c r="BJ77" s="1311"/>
      <c r="BK77" s="1311"/>
      <c r="BL77" s="1311"/>
      <c r="BM77" s="1311"/>
      <c r="BN77" s="1311"/>
      <c r="BO77" s="1311"/>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627</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lN0njxXc6ImyPibQP478W2PrHt8Kx1HK3X30aDuePOcuMOvyA5hl+S+Us3WZfSvjfIWA3trBPMjICtCNTKxjrA==" saltValue="Yt4NQ+VglHnrK5rxUaBn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1804-FE71-4D2D-AA06-B0F56CB1F7EC}">
  <sheetPr>
    <pageSetUpPr fitToPage="1"/>
  </sheetPr>
  <dimension ref="A1:DR125"/>
  <sheetViews>
    <sheetView showGridLines="0" zoomScale="70" zoomScaleNormal="70" zoomScaleSheetLayoutView="70" workbookViewId="0">
      <selection activeCell="BK82" sqref="BK8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YsUsiMvSykx1fk08hbzo+QJVvwx1fJk0NFGhxsZbkmO40/jVNtMcDDHcmY+GIg0mEnH9dVDC8o2EzImO8HMJMA==" saltValue="ApXGfGE3c3QATqrnKD42u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5BCE-5D48-4B83-A7A4-061E752D684F}">
  <sheetPr>
    <pageSetUpPr fitToPage="1"/>
  </sheetPr>
  <dimension ref="A1:DR125"/>
  <sheetViews>
    <sheetView showGridLines="0" zoomScale="70" zoomScaleNormal="70" zoomScaleSheetLayoutView="55" workbookViewId="0">
      <selection activeCell="AE64" sqref="AE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X3aj4vzjlnAwH9e2twed2dq7GpyxzSFArQZlWrBnZzU1MrYXy3w0580q2rbV3cZllESYNogBvUDbkSk+pYXvPQ==" saltValue="L8o+KAxgPPsg6OmHuFMn/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46727</v>
      </c>
      <c r="E3" s="162"/>
      <c r="F3" s="163">
        <v>83280</v>
      </c>
      <c r="G3" s="164"/>
      <c r="H3" s="165"/>
    </row>
    <row r="4" spans="1:8" x14ac:dyDescent="0.15">
      <c r="A4" s="166"/>
      <c r="B4" s="167"/>
      <c r="C4" s="168"/>
      <c r="D4" s="169">
        <v>35841</v>
      </c>
      <c r="E4" s="170"/>
      <c r="F4" s="171">
        <v>43123</v>
      </c>
      <c r="G4" s="172"/>
      <c r="H4" s="173"/>
    </row>
    <row r="5" spans="1:8" x14ac:dyDescent="0.15">
      <c r="A5" s="154" t="s">
        <v>561</v>
      </c>
      <c r="B5" s="159"/>
      <c r="C5" s="160"/>
      <c r="D5" s="161">
        <v>69145</v>
      </c>
      <c r="E5" s="162"/>
      <c r="F5" s="163">
        <v>88968</v>
      </c>
      <c r="G5" s="164"/>
      <c r="H5" s="165"/>
    </row>
    <row r="6" spans="1:8" x14ac:dyDescent="0.15">
      <c r="A6" s="166"/>
      <c r="B6" s="167"/>
      <c r="C6" s="168"/>
      <c r="D6" s="169">
        <v>43537</v>
      </c>
      <c r="E6" s="170"/>
      <c r="F6" s="171">
        <v>45482</v>
      </c>
      <c r="G6" s="172"/>
      <c r="H6" s="173"/>
    </row>
    <row r="7" spans="1:8" x14ac:dyDescent="0.15">
      <c r="A7" s="154" t="s">
        <v>562</v>
      </c>
      <c r="B7" s="159"/>
      <c r="C7" s="160"/>
      <c r="D7" s="161">
        <v>61013</v>
      </c>
      <c r="E7" s="162"/>
      <c r="F7" s="163">
        <v>85173</v>
      </c>
      <c r="G7" s="164"/>
      <c r="H7" s="165"/>
    </row>
    <row r="8" spans="1:8" x14ac:dyDescent="0.15">
      <c r="A8" s="166"/>
      <c r="B8" s="167"/>
      <c r="C8" s="168"/>
      <c r="D8" s="169">
        <v>42188</v>
      </c>
      <c r="E8" s="170"/>
      <c r="F8" s="171">
        <v>43913</v>
      </c>
      <c r="G8" s="172"/>
      <c r="H8" s="173"/>
    </row>
    <row r="9" spans="1:8" x14ac:dyDescent="0.15">
      <c r="A9" s="154" t="s">
        <v>563</v>
      </c>
      <c r="B9" s="159"/>
      <c r="C9" s="160"/>
      <c r="D9" s="161">
        <v>79019</v>
      </c>
      <c r="E9" s="162"/>
      <c r="F9" s="163">
        <v>94081</v>
      </c>
      <c r="G9" s="164"/>
      <c r="H9" s="165"/>
    </row>
    <row r="10" spans="1:8" x14ac:dyDescent="0.15">
      <c r="A10" s="166"/>
      <c r="B10" s="167"/>
      <c r="C10" s="168"/>
      <c r="D10" s="169">
        <v>53048</v>
      </c>
      <c r="E10" s="170"/>
      <c r="F10" s="171">
        <v>48949</v>
      </c>
      <c r="G10" s="172"/>
      <c r="H10" s="173"/>
    </row>
    <row r="11" spans="1:8" x14ac:dyDescent="0.15">
      <c r="A11" s="154" t="s">
        <v>564</v>
      </c>
      <c r="B11" s="159"/>
      <c r="C11" s="160"/>
      <c r="D11" s="161">
        <v>100563</v>
      </c>
      <c r="E11" s="162"/>
      <c r="F11" s="163">
        <v>92632</v>
      </c>
      <c r="G11" s="164"/>
      <c r="H11" s="165"/>
    </row>
    <row r="12" spans="1:8" x14ac:dyDescent="0.15">
      <c r="A12" s="166"/>
      <c r="B12" s="167"/>
      <c r="C12" s="174"/>
      <c r="D12" s="169">
        <v>78662</v>
      </c>
      <c r="E12" s="170"/>
      <c r="F12" s="171">
        <v>47978</v>
      </c>
      <c r="G12" s="172"/>
      <c r="H12" s="173"/>
    </row>
    <row r="13" spans="1:8" x14ac:dyDescent="0.15">
      <c r="A13" s="154"/>
      <c r="B13" s="159"/>
      <c r="C13" s="175"/>
      <c r="D13" s="176">
        <v>71293</v>
      </c>
      <c r="E13" s="177"/>
      <c r="F13" s="178">
        <v>88827</v>
      </c>
      <c r="G13" s="179"/>
      <c r="H13" s="165"/>
    </row>
    <row r="14" spans="1:8" x14ac:dyDescent="0.15">
      <c r="A14" s="166"/>
      <c r="B14" s="167"/>
      <c r="C14" s="168"/>
      <c r="D14" s="169">
        <v>50655</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5.84</v>
      </c>
      <c r="C19" s="180">
        <f>ROUND(VALUE(SUBSTITUTE(実質収支比率等に係る経年分析!G$48,"▲","-")),2)</f>
        <v>6.02</v>
      </c>
      <c r="D19" s="180">
        <f>ROUND(VALUE(SUBSTITUTE(実質収支比率等に係る経年分析!H$48,"▲","-")),2)</f>
        <v>6.11</v>
      </c>
      <c r="E19" s="180">
        <f>ROUND(VALUE(SUBSTITUTE(実質収支比率等に係る経年分析!I$48,"▲","-")),2)</f>
        <v>6.2</v>
      </c>
      <c r="F19" s="180">
        <f>ROUND(VALUE(SUBSTITUTE(実質収支比率等に係る経年分析!J$48,"▲","-")),2)</f>
        <v>7.91</v>
      </c>
    </row>
    <row r="20" spans="1:11" x14ac:dyDescent="0.15">
      <c r="A20" s="180" t="s">
        <v>55</v>
      </c>
      <c r="B20" s="180">
        <f>ROUND(VALUE(SUBSTITUTE(実質収支比率等に係る経年分析!F$47,"▲","-")),2)</f>
        <v>40.549999999999997</v>
      </c>
      <c r="C20" s="180">
        <f>ROUND(VALUE(SUBSTITUTE(実質収支比率等に係る経年分析!G$47,"▲","-")),2)</f>
        <v>36.75</v>
      </c>
      <c r="D20" s="180">
        <f>ROUND(VALUE(SUBSTITUTE(実質収支比率等に係る経年分析!H$47,"▲","-")),2)</f>
        <v>33.26</v>
      </c>
      <c r="E20" s="180">
        <f>ROUND(VALUE(SUBSTITUTE(実質収支比率等に係る経年分析!I$47,"▲","-")),2)</f>
        <v>37.799999999999997</v>
      </c>
      <c r="F20" s="180">
        <f>ROUND(VALUE(SUBSTITUTE(実質収支比率等に係る経年分析!J$47,"▲","-")),2)</f>
        <v>33.29</v>
      </c>
    </row>
    <row r="21" spans="1:11" x14ac:dyDescent="0.15">
      <c r="A21" s="180" t="s">
        <v>56</v>
      </c>
      <c r="B21" s="180">
        <f>IF(ISNUMBER(VALUE(SUBSTITUTE(実質収支比率等に係る経年分析!F$49,"▲","-"))),ROUND(VALUE(SUBSTITUTE(実質収支比率等に係る経年分析!F$49,"▲","-")),2),NA())</f>
        <v>-2.5499999999999998</v>
      </c>
      <c r="C21" s="180">
        <f>IF(ISNUMBER(VALUE(SUBSTITUTE(実質収支比率等に係る経年分析!G$49,"▲","-"))),ROUND(VALUE(SUBSTITUTE(実質収支比率等に係る経年分析!G$49,"▲","-")),2),NA())</f>
        <v>-3.79</v>
      </c>
      <c r="D21" s="180">
        <f>IF(ISNUMBER(VALUE(SUBSTITUTE(実質収支比率等に係る経年分析!H$49,"▲","-"))),ROUND(VALUE(SUBSTITUTE(実質収支比率等に係る経年分析!H$49,"▲","-")),2),NA())</f>
        <v>-3.77</v>
      </c>
      <c r="E21" s="180">
        <f>IF(ISNUMBER(VALUE(SUBSTITUTE(実質収支比率等に係る経年分析!I$49,"▲","-"))),ROUND(VALUE(SUBSTITUTE(実質収支比率等に係る経年分析!I$49,"▲","-")),2),NA())</f>
        <v>5.3</v>
      </c>
      <c r="F21" s="180">
        <f>IF(ISNUMBER(VALUE(SUBSTITUTE(実質収支比率等に係る経年分析!J$49,"▲","-"))),ROUND(VALUE(SUBSTITUTE(実質収支比率等に係る経年分析!J$49,"▲","-")),2),NA())</f>
        <v>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瀬戸内市後期高齢者医療特別会計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瀬戸内市国民健康保険特別会計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0.55000000000000004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瀬戸内市土地開発事業特別会計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瀬戸内市介護保険特別会計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x14ac:dyDescent="0.15">
      <c r="A33" s="181" t="str">
        <f>IF(連結実質赤字比率に係る赤字・黒字の構成分析!C$37="",NA(),連結実質赤字比率に係る赤字・黒字の構成分析!C$37)</f>
        <v>瀬戸内市下水道事業会計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3.62</v>
      </c>
    </row>
    <row r="34" spans="1:16" x14ac:dyDescent="0.15">
      <c r="A34" s="181" t="str">
        <f>IF(連結実質赤字比率に係る赤字・黒字の構成分析!C$36="",NA(),連結実質赤字比率に係る赤字・黒字の構成分析!C$36)</f>
        <v>瀬戸内市水道事業会計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8.9600000000000009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v>
      </c>
    </row>
    <row r="36" spans="1:16" x14ac:dyDescent="0.15">
      <c r="A36" s="181" t="str">
        <f>IF(連結実質赤字比率に係る赤字・黒字の構成分析!C$34="",NA(),連結実質赤字比率に係る赤字・黒字の構成分析!C$34)</f>
        <v>瀬戸内市病院事業会計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1700</v>
      </c>
      <c r="E42" s="182"/>
      <c r="F42" s="182"/>
      <c r="G42" s="182">
        <f>'実質公債費比率（分子）の構造'!L$52</f>
        <v>1657</v>
      </c>
      <c r="H42" s="182"/>
      <c r="I42" s="182"/>
      <c r="J42" s="182">
        <f>'実質公債費比率（分子）の構造'!M$52</f>
        <v>1625</v>
      </c>
      <c r="K42" s="182"/>
      <c r="L42" s="182"/>
      <c r="M42" s="182">
        <f>'実質公債費比率（分子）の構造'!N$52</f>
        <v>1717</v>
      </c>
      <c r="N42" s="182"/>
      <c r="O42" s="182"/>
      <c r="P42" s="182">
        <f>'実質公債費比率（分子）の構造'!O$52</f>
        <v>1715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41</v>
      </c>
      <c r="C44" s="182"/>
      <c r="D44" s="182"/>
      <c r="E44" s="182">
        <f>'実質公債費比率（分子）の構造'!L$50</f>
        <v>34</v>
      </c>
      <c r="F44" s="182"/>
      <c r="G44" s="182"/>
      <c r="H44" s="182">
        <f>'実質公債費比率（分子）の構造'!M$50</f>
        <v>25</v>
      </c>
      <c r="I44" s="182"/>
      <c r="J44" s="182"/>
      <c r="K44" s="182">
        <f>'実質公債費比率（分子）の構造'!N$50</f>
        <v>19</v>
      </c>
      <c r="L44" s="182"/>
      <c r="M44" s="182"/>
      <c r="N44" s="182">
        <f>'実質公債費比率（分子）の構造'!O$50</f>
        <v>15</v>
      </c>
      <c r="O44" s="182"/>
      <c r="P44" s="182"/>
    </row>
    <row r="45" spans="1:16" x14ac:dyDescent="0.15">
      <c r="A45" s="182" t="s">
        <v>66</v>
      </c>
      <c r="B45" s="182">
        <f>'実質公債費比率（分子）の構造'!K$49</f>
        <v>5</v>
      </c>
      <c r="C45" s="182"/>
      <c r="D45" s="182"/>
      <c r="E45" s="182">
        <f>'実質公債費比率（分子）の構造'!L$49</f>
        <v>4</v>
      </c>
      <c r="F45" s="182"/>
      <c r="G45" s="182"/>
      <c r="H45" s="182">
        <f>'実質公債費比率（分子）の構造'!M$49</f>
        <v>4</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975</v>
      </c>
      <c r="C46" s="182"/>
      <c r="D46" s="182"/>
      <c r="E46" s="182">
        <f>'実質公債費比率（分子）の構造'!L$48</f>
        <v>961</v>
      </c>
      <c r="F46" s="182"/>
      <c r="G46" s="182"/>
      <c r="H46" s="182">
        <f>'実質公債費比率（分子）の構造'!M$48</f>
        <v>715</v>
      </c>
      <c r="I46" s="182"/>
      <c r="J46" s="182"/>
      <c r="K46" s="182">
        <f>'実質公債費比率（分子）の構造'!N$48</f>
        <v>753</v>
      </c>
      <c r="L46" s="182"/>
      <c r="M46" s="182"/>
      <c r="N46" s="182">
        <f>'実質公債費比率（分子）の構造'!O$48</f>
        <v>753</v>
      </c>
      <c r="O46" s="182"/>
      <c r="P46" s="182"/>
    </row>
    <row r="47" spans="1:16" x14ac:dyDescent="0.15">
      <c r="A47" s="182" t="s">
        <v>68</v>
      </c>
      <c r="B47" s="182">
        <f>'実質公債費比率（分子）の構造'!K$47</f>
        <v>7</v>
      </c>
      <c r="C47" s="182"/>
      <c r="D47" s="182"/>
      <c r="E47" s="182">
        <f>'実質公債費比率（分子）の構造'!L$47</f>
        <v>7</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1628</v>
      </c>
      <c r="C49" s="182"/>
      <c r="D49" s="182"/>
      <c r="E49" s="182">
        <f>'実質公債費比率（分子）の構造'!L$45</f>
        <v>1712</v>
      </c>
      <c r="F49" s="182"/>
      <c r="G49" s="182"/>
      <c r="H49" s="182">
        <f>'実質公債費比率（分子）の構造'!M$45</f>
        <v>1618</v>
      </c>
      <c r="I49" s="182"/>
      <c r="J49" s="182"/>
      <c r="K49" s="182">
        <f>'実質公債費比率（分子）の構造'!N$45</f>
        <v>1749</v>
      </c>
      <c r="L49" s="182"/>
      <c r="M49" s="182"/>
      <c r="N49" s="182">
        <f>'実質公債費比率（分子）の構造'!O$45</f>
        <v>1812</v>
      </c>
      <c r="O49" s="182"/>
      <c r="P49" s="182"/>
    </row>
    <row r="50" spans="1:16" x14ac:dyDescent="0.15">
      <c r="A50" s="182" t="s">
        <v>71</v>
      </c>
      <c r="B50" s="182" t="e">
        <f>NA()</f>
        <v>#N/A</v>
      </c>
      <c r="C50" s="182">
        <f>IF(ISNUMBER('実質公債費比率（分子）の構造'!K$53),'実質公債費比率（分子）の構造'!K$53,NA())</f>
        <v>956</v>
      </c>
      <c r="D50" s="182" t="e">
        <f>NA()</f>
        <v>#N/A</v>
      </c>
      <c r="E50" s="182" t="e">
        <f>NA()</f>
        <v>#N/A</v>
      </c>
      <c r="F50" s="182">
        <f>IF(ISNUMBER('実質公債費比率（分子）の構造'!L$53),'実質公債費比率（分子）の構造'!L$53,NA())</f>
        <v>1061</v>
      </c>
      <c r="G50" s="182" t="e">
        <f>NA()</f>
        <v>#N/A</v>
      </c>
      <c r="H50" s="182" t="e">
        <f>NA()</f>
        <v>#N/A</v>
      </c>
      <c r="I50" s="182">
        <f>IF(ISNUMBER('実質公債費比率（分子）の構造'!M$53),'実質公債費比率（分子）の構造'!M$53,NA())</f>
        <v>737</v>
      </c>
      <c r="J50" s="182" t="e">
        <f>NA()</f>
        <v>#N/A</v>
      </c>
      <c r="K50" s="182" t="e">
        <f>NA()</f>
        <v>#N/A</v>
      </c>
      <c r="L50" s="182">
        <f>IF(ISNUMBER('実質公債費比率（分子）の構造'!N$53),'実質公債費比率（分子）の構造'!N$53,NA())</f>
        <v>806</v>
      </c>
      <c r="M50" s="182" t="e">
        <f>NA()</f>
        <v>#N/A</v>
      </c>
      <c r="N50" s="182" t="e">
        <f>NA()</f>
        <v>#N/A</v>
      </c>
      <c r="O50" s="182">
        <f>IF(ISNUMBER('実質公債費比率（分子）の構造'!O$53),'実質公債費比率（分子）の構造'!O$53,NA())</f>
        <v>867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20019</v>
      </c>
      <c r="E56" s="181"/>
      <c r="F56" s="181"/>
      <c r="G56" s="181">
        <f>'将来負担比率（分子）の構造'!J$52</f>
        <v>20454</v>
      </c>
      <c r="H56" s="181"/>
      <c r="I56" s="181"/>
      <c r="J56" s="181">
        <f>'将来負担比率（分子）の構造'!K$52</f>
        <v>20646</v>
      </c>
      <c r="K56" s="181"/>
      <c r="L56" s="181"/>
      <c r="M56" s="181">
        <f>'将来負担比率（分子）の構造'!L$52</f>
        <v>19838</v>
      </c>
      <c r="N56" s="181"/>
      <c r="O56" s="181"/>
      <c r="P56" s="181">
        <f>'将来負担比率（分子）の構造'!M$52</f>
        <v>21228</v>
      </c>
    </row>
    <row r="57" spans="1:16" x14ac:dyDescent="0.15">
      <c r="A57" s="181" t="s">
        <v>42</v>
      </c>
      <c r="B57" s="181"/>
      <c r="C57" s="181"/>
      <c r="D57" s="181">
        <f>'将来負担比率（分子）の構造'!I$51</f>
        <v>529</v>
      </c>
      <c r="E57" s="181"/>
      <c r="F57" s="181"/>
      <c r="G57" s="181">
        <f>'将来負担比率（分子）の構造'!J$51</f>
        <v>596</v>
      </c>
      <c r="H57" s="181"/>
      <c r="I57" s="181"/>
      <c r="J57" s="181">
        <f>'将来負担比率（分子）の構造'!K$51</f>
        <v>850</v>
      </c>
      <c r="K57" s="181"/>
      <c r="L57" s="181"/>
      <c r="M57" s="181">
        <f>'将来負担比率（分子）の構造'!L$51</f>
        <v>316</v>
      </c>
      <c r="N57" s="181"/>
      <c r="O57" s="181"/>
      <c r="P57" s="181">
        <f>'将来負担比率（分子）の構造'!M$51</f>
        <v>74</v>
      </c>
    </row>
    <row r="58" spans="1:16" x14ac:dyDescent="0.15">
      <c r="A58" s="181" t="s">
        <v>41</v>
      </c>
      <c r="B58" s="181"/>
      <c r="C58" s="181"/>
      <c r="D58" s="181">
        <f>'将来負担比率（分子）の構造'!I$50</f>
        <v>9233</v>
      </c>
      <c r="E58" s="181"/>
      <c r="F58" s="181"/>
      <c r="G58" s="181">
        <f>'将来負担比率（分子）の構造'!J$50</f>
        <v>9074</v>
      </c>
      <c r="H58" s="181"/>
      <c r="I58" s="181"/>
      <c r="J58" s="181">
        <f>'将来負担比率（分子）の構造'!K$50</f>
        <v>9350</v>
      </c>
      <c r="K58" s="181"/>
      <c r="L58" s="181"/>
      <c r="M58" s="181">
        <f>'将来負担比率（分子）の構造'!L$50</f>
        <v>10200</v>
      </c>
      <c r="N58" s="181"/>
      <c r="O58" s="181"/>
      <c r="P58" s="181">
        <f>'将来負担比率（分子）の構造'!M$50</f>
        <v>9448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1508</v>
      </c>
      <c r="C62" s="181"/>
      <c r="D62" s="181"/>
      <c r="E62" s="181">
        <f>'将来負担比率（分子）の構造'!J$45</f>
        <v>1500</v>
      </c>
      <c r="F62" s="181"/>
      <c r="G62" s="181"/>
      <c r="H62" s="181">
        <f>'将来負担比率（分子）の構造'!K$45</f>
        <v>1407</v>
      </c>
      <c r="I62" s="181"/>
      <c r="J62" s="181"/>
      <c r="K62" s="181">
        <f>'将来負担比率（分子）の構造'!L$45</f>
        <v>1388</v>
      </c>
      <c r="L62" s="181"/>
      <c r="M62" s="181"/>
      <c r="N62" s="181">
        <f>'将来負担比率（分子）の構造'!M$45</f>
        <v>1393</v>
      </c>
      <c r="O62" s="181"/>
      <c r="P62" s="181"/>
    </row>
    <row r="63" spans="1:16" x14ac:dyDescent="0.15">
      <c r="A63" s="181" t="s">
        <v>34</v>
      </c>
      <c r="B63" s="181">
        <f>'将来負担比率（分子）の構造'!I$44</f>
        <v>4</v>
      </c>
      <c r="C63" s="181"/>
      <c r="D63" s="181"/>
      <c r="E63" s="181">
        <f>'将来負担比率（分子）の構造'!J$44</f>
        <v>2</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15855</v>
      </c>
      <c r="C64" s="181"/>
      <c r="D64" s="181"/>
      <c r="E64" s="181">
        <f>'将来負担比率（分子）の構造'!J$43</f>
        <v>15630</v>
      </c>
      <c r="F64" s="181"/>
      <c r="G64" s="181"/>
      <c r="H64" s="181">
        <f>'将来負担比率（分子）の構造'!K$43</f>
        <v>15208</v>
      </c>
      <c r="I64" s="181"/>
      <c r="J64" s="181"/>
      <c r="K64" s="181">
        <f>'将来負担比率（分子）の構造'!L$43</f>
        <v>15490</v>
      </c>
      <c r="L64" s="181"/>
      <c r="M64" s="181"/>
      <c r="N64" s="181">
        <f>'将来負担比率（分子）の構造'!M$43</f>
        <v>15519</v>
      </c>
      <c r="O64" s="181"/>
      <c r="P64" s="181"/>
    </row>
    <row r="65" spans="1:16" x14ac:dyDescent="0.15">
      <c r="A65" s="181" t="s">
        <v>32</v>
      </c>
      <c r="B65" s="181">
        <f>'将来負担比率（分子）の構造'!I$42</f>
        <v>200</v>
      </c>
      <c r="C65" s="181"/>
      <c r="D65" s="181"/>
      <c r="E65" s="181">
        <f>'将来負担比率（分子）の構造'!J$42</f>
        <v>152</v>
      </c>
      <c r="F65" s="181"/>
      <c r="G65" s="181"/>
      <c r="H65" s="181">
        <f>'将来負担比率（分子）の構造'!K$42</f>
        <v>113</v>
      </c>
      <c r="I65" s="181"/>
      <c r="J65" s="181"/>
      <c r="K65" s="181">
        <f>'将来負担比率（分子）の構造'!L$42</f>
        <v>81</v>
      </c>
      <c r="L65" s="181"/>
      <c r="M65" s="181"/>
      <c r="N65" s="181">
        <f>'将来負担比率（分子）の構造'!M$42</f>
        <v>55</v>
      </c>
      <c r="O65" s="181"/>
      <c r="P65" s="181"/>
    </row>
    <row r="66" spans="1:16" x14ac:dyDescent="0.15">
      <c r="A66" s="181" t="s">
        <v>31</v>
      </c>
      <c r="B66" s="181">
        <f>'将来負担比率（分子）の構造'!I$41</f>
        <v>16213</v>
      </c>
      <c r="C66" s="181"/>
      <c r="D66" s="181"/>
      <c r="E66" s="181">
        <f>'将来負担比率（分子）の構造'!J$41</f>
        <v>16766</v>
      </c>
      <c r="F66" s="181"/>
      <c r="G66" s="181"/>
      <c r="H66" s="181">
        <f>'将来負担比率（分子）の構造'!K$41</f>
        <v>17164</v>
      </c>
      <c r="I66" s="181"/>
      <c r="J66" s="181"/>
      <c r="K66" s="181">
        <f>'将来負担比率（分子）の構造'!L$41</f>
        <v>17130</v>
      </c>
      <c r="L66" s="181"/>
      <c r="M66" s="181"/>
      <c r="N66" s="181">
        <f>'将来負担比率（分子）の構造'!M$41</f>
        <v>17279</v>
      </c>
      <c r="O66" s="181"/>
      <c r="P66" s="181"/>
    </row>
    <row r="67" spans="1:16" x14ac:dyDescent="0.15">
      <c r="A67" s="181" t="s">
        <v>75</v>
      </c>
      <c r="B67" s="181" t="e">
        <f>NA()</f>
        <v>#N/A</v>
      </c>
      <c r="C67" s="181">
        <f>IF(ISNUMBER('将来負担比率（分子）の構造'!I$53), IF('将来負担比率（分子）の構造'!I$53 &lt; 0, 0, '将来負担比率（分子）の構造'!I$53), NA())</f>
        <v>4000</v>
      </c>
      <c r="D67" s="181" t="e">
        <f>NA()</f>
        <v>#N/A</v>
      </c>
      <c r="E67" s="181" t="e">
        <f>NA()</f>
        <v>#N/A</v>
      </c>
      <c r="F67" s="181">
        <f>IF(ISNUMBER('将来負担比率（分子）の構造'!J$53), IF('将来負担比率（分子）の構造'!J$53 &lt; 0, 0, '将来負担比率（分子）の構造'!J$53), NA())</f>
        <v>3926</v>
      </c>
      <c r="G67" s="181" t="e">
        <f>NA()</f>
        <v>#N/A</v>
      </c>
      <c r="H67" s="181" t="e">
        <f>NA()</f>
        <v>#N/A</v>
      </c>
      <c r="I67" s="181">
        <f>IF(ISNUMBER('将来負担比率（分子）の構造'!K$53), IF('将来負担比率（分子）の構造'!K$53 &lt; 0, 0, '将来負担比率（分子）の構造'!K$53), NA())</f>
        <v>3045</v>
      </c>
      <c r="J67" s="181" t="e">
        <f>NA()</f>
        <v>#N/A</v>
      </c>
      <c r="K67" s="181" t="e">
        <f>NA()</f>
        <v>#N/A</v>
      </c>
      <c r="L67" s="181">
        <f>IF(ISNUMBER('将来負担比率（分子）の構造'!L$53), IF('将来負担比率（分子）の構造'!L$53 &lt; 0, 0, '将来負担比率（分子）の構造'!L$53), NA())</f>
        <v>3736</v>
      </c>
      <c r="M67" s="181" t="e">
        <f>NA()</f>
        <v>#N/A</v>
      </c>
      <c r="N67" s="181" t="e">
        <f>NA()</f>
        <v>#N/A</v>
      </c>
      <c r="O67" s="181">
        <f>IF(ISNUMBER('将来負担比率（分子）の構造'!M$53), IF('将来負担比率（分子）の構造'!M$53 &lt; 0, 0, '将来負担比率（分子）の構造'!M$53), NA())</f>
        <v>3495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3544</v>
      </c>
      <c r="C72" s="185">
        <f>基金残高に係る経年分析!G55</f>
        <v>4098</v>
      </c>
      <c r="D72" s="185">
        <f>基金残高に係る経年分析!H55</f>
        <v>3777</v>
      </c>
    </row>
    <row r="73" spans="1:16" x14ac:dyDescent="0.15">
      <c r="A73" s="184" t="s">
        <v>78</v>
      </c>
      <c r="B73" s="185">
        <f>基金残高に係る経年分析!F56</f>
        <v>832</v>
      </c>
      <c r="C73" s="185">
        <f>基金残高に係る経年分析!G56</f>
        <v>637</v>
      </c>
      <c r="D73" s="185">
        <f>基金残高に係る経年分析!H56</f>
        <v>439</v>
      </c>
    </row>
    <row r="74" spans="1:16" x14ac:dyDescent="0.15">
      <c r="A74" s="184" t="s">
        <v>79</v>
      </c>
      <c r="B74" s="185">
        <f>基金残高に係る経年分析!F57</f>
        <v>5733</v>
      </c>
      <c r="C74" s="185">
        <f>基金残高に係る経年分析!G57</f>
        <v>6270</v>
      </c>
      <c r="D74" s="185">
        <f>基金残高に係る経年分析!H57</f>
        <v>6018</v>
      </c>
    </row>
  </sheetData>
  <sheetProtection algorithmName="SHA-512" hashValue="F7+RXmIPv62QCgQAzmY5/3OdI0y9OlEijM5GNLYIilEz8IH062uu1SrzGvxxA4kzS6LvZzlCU4bndvyEJDsnxQ==" saltValue="79ohBVb1GXkFdkhcdSSs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2022-03-09T04:09:32Z</cp:lastPrinted>
  <dcterms:created xsi:type="dcterms:W3CDTF">2022-02-02T06:26:31Z</dcterms:created>
  <dcterms:modified xsi:type="dcterms:W3CDTF">2022-09-20T08:43:56Z</dcterms:modified>
  <cp:category/>
</cp:coreProperties>
</file>