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Lgflsv01\11環境部\111生活環境課\131環境政策推進室\21環境政策関係\【環境省】地域脱炭素移行・再エネ推進交付金\02_重点対策加速化事業\29_補助金関係\02_個人対象\01_要綱\04_令和6年5月_要綱改正\住宅用_様式 - HP掲載用\"/>
    </mc:Choice>
  </mc:AlternateContent>
  <xr:revisionPtr revIDLastSave="0" documentId="13_ncr:8001_{E6025E5A-841A-4725-B9CC-F90C1C4841BC}" xr6:coauthVersionLast="36" xr6:coauthVersionMax="36" xr10:uidLastSave="{00000000-0000-0000-0000-000000000000}"/>
  <workbookProtection workbookAlgorithmName="SHA-512" workbookHashValue="9Eax1CokuF8nB/fgCFOt761c4YKlWJIVexlJpEpdbt7O2VmwlWOH60i5SdFcR8zWRfzlKSmtDX8smJ0bP3mKGA==" workbookSaltValue="H1N6Ff9JdeSqjYLm9ogLog==" workbookSpinCount="100000" lockStructure="1"/>
  <bookViews>
    <workbookView xWindow="0" yWindow="0" windowWidth="20490" windowHeight="7530" xr2:uid="{00000000-000D-0000-FFFF-FFFF00000000}"/>
  </bookViews>
  <sheets>
    <sheet name="様式第7号_算定シート（高効率空調機器）" sheetId="12" r:id="rId1"/>
    <sheet name="記入例" sheetId="16" r:id="rId2"/>
    <sheet name="算出基準" sheetId="13" state="hidden" r:id="rId3"/>
  </sheets>
  <definedNames>
    <definedName name="__IntlFixup" hidden="1">TRUE</definedName>
    <definedName name="__IntlFixupTable" localSheetId="1" hidden="1">#REF!</definedName>
    <definedName name="__IntlFixupTable" hidden="1">#REF!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>[0]!aaa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 localSheetId="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 localSheetId="1">#REF!</definedName>
    <definedName name="dflt2">#REF!</definedName>
    <definedName name="dflt3" localSheetId="1">#REF!</definedName>
    <definedName name="dflt3">#REF!</definedName>
    <definedName name="dflt4" localSheetId="1">#REF!</definedName>
    <definedName name="dflt4">#REF!</definedName>
    <definedName name="dflt5" localSheetId="1">#REF!</definedName>
    <definedName name="dflt5">#REF!</definedName>
    <definedName name="dflt6" localSheetId="1">#REF!</definedName>
    <definedName name="dflt6">#REF!</definedName>
    <definedName name="dflt7" localSheetId="1">#REF!</definedName>
    <definedName name="dflt7">#REF!</definedName>
    <definedName name="display_area_2" localSheetId="1">#REF!</definedName>
    <definedName name="display_area_2">#REF!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hotel" hidden="1">{#N/A,#N/A,FALSE,"表形式"}</definedName>
    <definedName name="hotel増設後発電" hidden="1">{#N/A,#N/A,FALSE,"表形式"}</definedName>
    <definedName name="ｌｋｌｋ">[0]!ｌｋｌｋ</definedName>
    <definedName name="NO" localSheetId="1">#REF!</definedName>
    <definedName name="NO">#REF!</definedName>
    <definedName name="_xlnm.Print_Area" localSheetId="1">記入例!$A$1:$E$27</definedName>
    <definedName name="_xlnm.Print_Area" localSheetId="0">'様式第7号_算定シート（高効率空調機器）'!$A$1:$E$27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 localSheetId="1">#REF!</definedName>
    <definedName name="ｴｺｱｲｽ諸元">#REF!</definedName>
    <definedName name="おｋ" hidden="1">{#N/A,#N/A,FALSE,"表形式"}</definedName>
    <definedName name="ｶﾞｽﾋｰﾎﾟﾝ諸元" localSheetId="1">#REF!</definedName>
    <definedName name="ｶﾞｽﾋｰﾎﾟﾝ諸元">#REF!</definedName>
    <definedName name="サイクル" localSheetId="1">#REF!</definedName>
    <definedName name="サイクル">#REF!</definedName>
    <definedName name="ﾀﾞｸﾄ一式" localSheetId="1">#REF!</definedName>
    <definedName name="ﾀﾞｸﾄ一式">#REF!</definedName>
    <definedName name="ﾋﾞﾙﾏﾙﾁ諸元" localSheetId="1">#REF!</definedName>
    <definedName name="ﾋﾞﾙﾏﾙﾁ諸元">#REF!</definedName>
    <definedName name="機器一式" localSheetId="1">#REF!</definedName>
    <definedName name="機器一式">#REF!</definedName>
    <definedName name="機器記載欄" localSheetId="1">#REF!</definedName>
    <definedName name="機器記載欄">#REF!</definedName>
    <definedName name="機器種別計" localSheetId="1">#REF!</definedName>
    <definedName name="機器種別計">#REF!</definedName>
    <definedName name="型式2" localSheetId="1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 localSheetId="1">#REF!</definedName>
    <definedName name="最高負荷">#REF!</definedName>
    <definedName name="最高負荷２" localSheetId="1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 localSheetId="1">#REF!</definedName>
    <definedName name="蓄熱配管">#REF!</definedName>
    <definedName name="提案書２" hidden="1">{#N/A,#N/A,FALSE,"表形式"}</definedName>
    <definedName name="入力画面4">[0]!入力画面4</definedName>
    <definedName name="配管一式" localSheetId="1">#REF!</definedName>
    <definedName name="配管一式">#REF!</definedName>
    <definedName name="発電" hidden="1">{#N/A,#N/A,FALSE,"表形式"}</definedName>
    <definedName name="保守費用" localSheetId="1">#REF!</definedName>
    <definedName name="保守費用">#REF!</definedName>
    <definedName name="面積" localSheetId="1">#REF!</definedName>
    <definedName name="面積">#REF!</definedName>
    <definedName name="戻り２">[0]!戻り２</definedName>
    <definedName name="冷媒Ｐ" localSheetId="1">#REF!</definedName>
    <definedName name="冷媒Ｐ">#REF!</definedName>
    <definedName name="冷媒Ｐ２" localSheetId="1">#REF!</definedName>
    <definedName name="冷媒Ｐ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2" l="1"/>
  <c r="B27" i="16" l="1"/>
  <c r="B26" i="16"/>
  <c r="B25" i="16"/>
  <c r="D12" i="16"/>
  <c r="D13" i="16" s="1"/>
  <c r="B12" i="16"/>
  <c r="B13" i="16" s="1"/>
  <c r="B15" i="16" s="1"/>
  <c r="B16" i="16" s="1"/>
  <c r="B17" i="16" s="1"/>
  <c r="B25" i="12" l="1"/>
  <c r="B26" i="12" s="1"/>
  <c r="B27" i="12" s="1"/>
  <c r="D12" i="12" l="1"/>
  <c r="D13" i="12" s="1"/>
  <c r="B13" i="12"/>
  <c r="H14" i="13"/>
  <c r="B14" i="13"/>
  <c r="H12" i="13"/>
  <c r="B15" i="12" l="1"/>
  <c r="B16" i="12" s="1"/>
  <c r="B17" i="12" s="1"/>
</calcChain>
</file>

<file path=xl/sharedStrings.xml><?xml version="1.0" encoding="utf-8"?>
<sst xmlns="http://schemas.openxmlformats.org/spreadsheetml/2006/main" count="89" uniqueCount="46">
  <si>
    <t>メーカー名</t>
    <rPh sb="4" eb="5">
      <t>メイ</t>
    </rPh>
    <phoneticPr fontId="1"/>
  </si>
  <si>
    <t>暖房</t>
    <rPh sb="0" eb="2">
      <t>ダンボウ</t>
    </rPh>
    <phoneticPr fontId="1"/>
  </si>
  <si>
    <t>7月</t>
  </si>
  <si>
    <t>8月</t>
  </si>
  <si>
    <t>9月</t>
  </si>
  <si>
    <t>10月</t>
  </si>
  <si>
    <t>1月</t>
  </si>
  <si>
    <t>2月</t>
  </si>
  <si>
    <t>3月</t>
  </si>
  <si>
    <t>日</t>
    <rPh sb="0" eb="1">
      <t>ニチ</t>
    </rPh>
    <phoneticPr fontId="1"/>
  </si>
  <si>
    <t>省エネ設備効果等算定シート（高効率空調機器）</t>
    <phoneticPr fontId="1"/>
  </si>
  <si>
    <t>様式第７号(第８条関係)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</si>
  <si>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申請者名</t>
    <rPh sb="0" eb="4">
      <t>シンセイシャメイ</t>
    </rPh>
    <phoneticPr fontId="1"/>
  </si>
  <si>
    <t>設置場所</t>
    <rPh sb="0" eb="4">
      <t>セッチバショ</t>
    </rPh>
    <phoneticPr fontId="1"/>
  </si>
  <si>
    <t>項目</t>
    <rPh sb="0" eb="2">
      <t>コウモク</t>
    </rPh>
    <phoneticPr fontId="1"/>
  </si>
  <si>
    <t>型式</t>
    <rPh sb="0" eb="2">
      <t>カタシキ</t>
    </rPh>
    <phoneticPr fontId="1"/>
  </si>
  <si>
    <t>年間CO2削減量（kg-CO2）</t>
    <rPh sb="5" eb="7">
      <t>サクゲン</t>
    </rPh>
    <rPh sb="7" eb="8">
      <t>リョウ</t>
    </rPh>
    <phoneticPr fontId="1"/>
  </si>
  <si>
    <t>省CO2効果</t>
    <rPh sb="0" eb="1">
      <t>ショウ</t>
    </rPh>
    <rPh sb="4" eb="6">
      <t>コウカ</t>
    </rPh>
    <phoneticPr fontId="1"/>
  </si>
  <si>
    <t>冷房</t>
    <rPh sb="0" eb="2">
      <t>レイボウ</t>
    </rPh>
    <phoneticPr fontId="1"/>
  </si>
  <si>
    <t>消費電力（W）</t>
    <rPh sb="0" eb="2">
      <t>ショウヒ</t>
    </rPh>
    <rPh sb="2" eb="4">
      <t>デンリョク</t>
    </rPh>
    <phoneticPr fontId="1"/>
  </si>
  <si>
    <t>エアコン算出基準</t>
    <rPh sb="4" eb="6">
      <t>サンシュツ</t>
    </rPh>
    <rPh sb="6" eb="8">
      <t>キジュン</t>
    </rPh>
    <phoneticPr fontId="1"/>
  </si>
  <si>
    <t>使用時間</t>
    <rPh sb="0" eb="2">
      <t>シヨウ</t>
    </rPh>
    <rPh sb="2" eb="4">
      <t>ジカン</t>
    </rPh>
    <phoneticPr fontId="1"/>
  </si>
  <si>
    <t>時間</t>
    <rPh sb="0" eb="2">
      <t>ジカン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</si>
  <si>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</si>
  <si>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</si>
  <si>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</si>
  <si>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</si>
  <si>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4月</t>
  </si>
  <si>
    <t>合計日数</t>
    <rPh sb="0" eb="2">
      <t>ゴウケイ</t>
    </rPh>
    <rPh sb="2" eb="4">
      <t>ニッスウ</t>
    </rPh>
    <phoneticPr fontId="1"/>
  </si>
  <si>
    <t>中国電力のCO2排出係数</t>
    <rPh sb="0" eb="2">
      <t>チュウゴク</t>
    </rPh>
    <rPh sb="2" eb="4">
      <t>デンリョク</t>
    </rPh>
    <rPh sb="8" eb="10">
      <t>ハイシュツ</t>
    </rPh>
    <rPh sb="10" eb="12">
      <t>ケイスウ</t>
    </rPh>
    <phoneticPr fontId="1"/>
  </si>
  <si>
    <t>kg-CO2/kWh</t>
    <phoneticPr fontId="1"/>
  </si>
  <si>
    <t>瀬戸内　太郎</t>
    <rPh sb="0" eb="3">
      <t>セトウチ</t>
    </rPh>
    <rPh sb="4" eb="6">
      <t>タロウ</t>
    </rPh>
    <phoneticPr fontId="1"/>
  </si>
  <si>
    <t>瀬戸内市邑久町尾張300-1</t>
    <rPh sb="0" eb="4">
      <t>セトウチシ</t>
    </rPh>
    <rPh sb="4" eb="7">
      <t>オクチョウ</t>
    </rPh>
    <rPh sb="7" eb="9">
      <t>オワリ</t>
    </rPh>
    <phoneticPr fontId="1"/>
  </si>
  <si>
    <t>AAA-BB123</t>
    <phoneticPr fontId="1"/>
  </si>
  <si>
    <t>CCC-9999D</t>
    <phoneticPr fontId="1"/>
  </si>
  <si>
    <t>現在使用している空調機器</t>
    <rPh sb="0" eb="2">
      <t>ゲンザイ</t>
    </rPh>
    <rPh sb="2" eb="4">
      <t>シヨウ</t>
    </rPh>
    <rPh sb="8" eb="10">
      <t>クウチョウ</t>
    </rPh>
    <rPh sb="10" eb="12">
      <t>キキ</t>
    </rPh>
    <phoneticPr fontId="1"/>
  </si>
  <si>
    <t>購入予定の空調機器</t>
    <rPh sb="0" eb="2">
      <t>コウニュウ</t>
    </rPh>
    <rPh sb="2" eb="4">
      <t>ヨテイ</t>
    </rPh>
    <rPh sb="5" eb="7">
      <t>クウチョウ</t>
    </rPh>
    <rPh sb="7" eb="9">
      <t>キキ</t>
    </rPh>
    <phoneticPr fontId="1"/>
  </si>
  <si>
    <t>○○○○</t>
    <phoneticPr fontId="1"/>
  </si>
  <si>
    <t>計算上の
1年間のCO2排出量（kg-CO2）</t>
    <rPh sb="0" eb="3">
      <t>ケイサンジョウ</t>
    </rPh>
    <rPh sb="6" eb="8">
      <t>ネンカン</t>
    </rPh>
    <rPh sb="12" eb="14">
      <t>ハイシュツ</t>
    </rPh>
    <rPh sb="14" eb="15">
      <t>リョウ</t>
    </rPh>
    <phoneticPr fontId="1"/>
  </si>
  <si>
    <t>比較用計算値</t>
    <rPh sb="0" eb="3">
      <t>ヒカクヨウ</t>
    </rPh>
    <rPh sb="3" eb="6">
      <t>ケイサンチ</t>
    </rPh>
    <phoneticPr fontId="1"/>
  </si>
  <si>
    <r>
      <t xml:space="preserve">カタログ値の
期間消費電力量合計（kWh）
</t>
    </r>
    <r>
      <rPr>
        <sz val="10"/>
        <color theme="1"/>
        <rFont val="BIZ UDP明朝 Medium"/>
        <family val="1"/>
        <charset val="128"/>
      </rPr>
      <t>※不明な場合は記載不要</t>
    </r>
    <rPh sb="4" eb="5">
      <t>チ</t>
    </rPh>
    <rPh sb="7" eb="9">
      <t>キカン</t>
    </rPh>
    <rPh sb="9" eb="13">
      <t>ショウヒデンリョク</t>
    </rPh>
    <rPh sb="13" eb="14">
      <t>リョウ</t>
    </rPh>
    <rPh sb="14" eb="16">
      <t>ゴウケイ</t>
    </rPh>
    <rPh sb="23" eb="25">
      <t>フメイ</t>
    </rPh>
    <rPh sb="26" eb="28">
      <t>バアイ</t>
    </rPh>
    <rPh sb="29" eb="31">
      <t>キサイ</t>
    </rPh>
    <rPh sb="31" eb="33">
      <t>フヨウ</t>
    </rPh>
    <phoneticPr fontId="1"/>
  </si>
  <si>
    <t>年間消費電力（kWh）</t>
    <rPh sb="0" eb="6">
      <t>ネンカンショウヒデンリョク</t>
    </rPh>
    <phoneticPr fontId="1"/>
  </si>
  <si>
    <t>年間CO2排出量（kg-CO2）</t>
    <rPh sb="5" eb="7">
      <t>ハイシュツ</t>
    </rPh>
    <rPh sb="7" eb="8">
      <t>リョウ</t>
    </rPh>
    <rPh sb="8" eb="9">
      <t>ゲンリョウ</t>
    </rPh>
    <phoneticPr fontId="1"/>
  </si>
  <si>
    <t>申請可否（A）</t>
    <rPh sb="0" eb="2">
      <t>シンセイ</t>
    </rPh>
    <rPh sb="2" eb="4">
      <t>カヒ</t>
    </rPh>
    <phoneticPr fontId="1"/>
  </si>
  <si>
    <t>申請可否（B）</t>
    <rPh sb="0" eb="2">
      <t>シンセイ</t>
    </rPh>
    <rPh sb="2" eb="4">
      <t>カヒ</t>
    </rPh>
    <phoneticPr fontId="1"/>
  </si>
  <si>
    <t>□　「しんきゅうさん（かんたん比較）」の結果を参照した場合（確認画面を印刷して添付）</t>
    <rPh sb="15" eb="17">
      <t>ヒカク</t>
    </rPh>
    <rPh sb="20" eb="22">
      <t>ケッカ</t>
    </rPh>
    <rPh sb="23" eb="25">
      <t>サンショウ</t>
    </rPh>
    <rPh sb="27" eb="29">
      <t>バアイ</t>
    </rPh>
    <rPh sb="30" eb="32">
      <t>カクニン</t>
    </rPh>
    <rPh sb="32" eb="34">
      <t>ガメン</t>
    </rPh>
    <rPh sb="35" eb="37">
      <t>インサツ</t>
    </rPh>
    <rPh sb="39" eb="4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</si>
</sst>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_ "/>
    <numFmt numFmtId="177" formatCode="#,##0.00_ "/>
    <numFmt numFmtId="178" formatCode="0.0%"/>
    <numFmt numFmtId="179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9" fontId="4" fillId="3" borderId="1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7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2" borderId="14" xfId="0" applyFill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3" borderId="1" xfId="4" applyFont="1" applyFill="1" applyBorder="1" applyAlignment="1" applyProtection="1">
      <alignment horizontal="center" vertical="center"/>
      <protection locked="0"/>
    </xf>
    <xf numFmtId="38" fontId="4" fillId="3" borderId="10" xfId="4" applyFont="1" applyFill="1" applyBorder="1" applyAlignment="1" applyProtection="1">
      <alignment horizontal="center" vertical="center"/>
      <protection locked="0"/>
    </xf>
    <xf numFmtId="179" fontId="4" fillId="3" borderId="19" xfId="0" applyNumberFormat="1" applyFont="1" applyFill="1" applyBorder="1" applyAlignment="1" applyProtection="1">
      <alignment horizontal="right" vertical="center"/>
      <protection locked="0"/>
    </xf>
    <xf numFmtId="179" fontId="4" fillId="3" borderId="20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9" fontId="4" fillId="3" borderId="19" xfId="0" applyNumberFormat="1" applyFont="1" applyFill="1" applyBorder="1" applyAlignment="1">
      <alignment horizontal="right" vertical="center"/>
    </xf>
    <xf numFmtId="179" fontId="4" fillId="3" borderId="20" xfId="0" applyNumberFormat="1" applyFont="1" applyFill="1" applyBorder="1" applyAlignment="1">
      <alignment horizontal="right" vertical="center"/>
    </xf>
    <xf numFmtId="38" fontId="4" fillId="3" borderId="1" xfId="4" applyFont="1" applyFill="1" applyBorder="1" applyAlignment="1">
      <alignment horizontal="center" vertical="center"/>
    </xf>
    <xf numFmtId="38" fontId="4" fillId="3" borderId="10" xfId="4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">
    <cellStyle name="桁区切り" xfId="4" builtinId="6"/>
    <cellStyle name="桁区切り 2" xfId="2" xr:uid="{00000000-0005-0000-0000-000000000000}"/>
    <cellStyle name="桁区切り 2 2" xfId="3" xr:uid="{00000000-0005-0000-0000-000001000000}"/>
    <cellStyle name="標準" xfId="0" builtinId="0"/>
    <cellStyle name="標準 2" xfId="1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412937</xdr:colOff>
      <xdr:row>13</xdr:row>
      <xdr:rowOff>57150</xdr:rowOff>
    </xdr:from>
    <xdr:to>
      <xdr:col>9</xdr:col>
      <xdr:colOff>412376</xdr:colOff>
      <xdr:row>15</xdr:row>
      <xdr:rowOff>462243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B90CBCD1-5146-4DC9-A9F6-94035B16D9E5}"/>
            </a:ext>
          </a:extLst>
        </xdr:cNvPr>
        <xdr:cNvSpPr/>
      </xdr:nvSpPr>
      <xdr:spPr>
        <a:xfrm>
          <a:off x="7261412" y="4752975"/>
          <a:ext cx="2742639" cy="547968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(B)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が「申請可能」の状態で提出してください。</a:t>
          </a:r>
        </a:p>
      </xdr:txBody>
    </xdr:sp>
    <xdr:clientData/>
  </xdr:twoCellAnchor>
  <xdr:twoCellAnchor>
    <xdr:from>
      <xdr:col>5</xdr:col>
      <xdr:colOff>410135</xdr:colOff>
      <xdr:row>0</xdr:row>
      <xdr:rowOff>477371</xdr:rowOff>
    </xdr:from>
    <xdr:to>
      <xdr:col>9</xdr:col>
      <xdr:colOff>171449</xdr:colOff>
      <xdr:row>3</xdr:row>
      <xdr:rowOff>67236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F8CE7EA6-7312-4BE0-9ED3-63C636F350B7}"/>
            </a:ext>
          </a:extLst>
        </xdr:cNvPr>
        <xdr:cNvSpPr/>
      </xdr:nvSpPr>
      <xdr:spPr>
        <a:xfrm>
          <a:off x="7258610" y="277346"/>
          <a:ext cx="2504514" cy="647140"/>
        </a:xfrm>
        <a:prstGeom prst="wedgeRoundRectCallout">
          <a:avLst>
            <a:gd name="adj1" fmla="val -57379"/>
            <a:gd name="adj2" fmla="val 10007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黄色の各セルに必要事項を入力</a:t>
          </a:r>
        </a:p>
      </xdr:txBody>
    </xdr:sp>
    <xdr:clientData/>
  </xdr:twoCellAnchor>
  <xdr:twoCellAnchor>
    <xdr:from>
      <xdr:col>5</xdr:col>
      <xdr:colOff>387165</xdr:colOff>
      <xdr:row>7</xdr:row>
      <xdr:rowOff>328332</xdr:rowOff>
    </xdr:from>
    <xdr:to>
      <xdr:col>9</xdr:col>
      <xdr:colOff>402852</xdr:colOff>
      <xdr:row>8</xdr:row>
      <xdr:rowOff>456081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8AC6A1A4-C07E-40AE-81E6-E5508CB04093}"/>
            </a:ext>
          </a:extLst>
        </xdr:cNvPr>
        <xdr:cNvSpPr/>
      </xdr:nvSpPr>
      <xdr:spPr>
        <a:xfrm>
          <a:off x="7235640" y="2652432"/>
          <a:ext cx="2758887" cy="594474"/>
        </a:xfrm>
        <a:prstGeom prst="wedgeRoundRectCallout">
          <a:avLst>
            <a:gd name="adj1" fmla="val -57139"/>
            <a:gd name="adj2" fmla="val 108432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カタログ値での定格消費電力を入力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単位に注意</a:t>
          </a:r>
        </a:p>
      </xdr:txBody>
    </xdr:sp>
    <xdr:clientData/>
  </xdr:twoCellAnchor>
  <xdr:twoCellAnchor>
    <xdr:from>
      <xdr:col>5</xdr:col>
      <xdr:colOff>393887</xdr:colOff>
      <xdr:row>23</xdr:row>
      <xdr:rowOff>333375</xdr:rowOff>
    </xdr:from>
    <xdr:to>
      <xdr:col>9</xdr:col>
      <xdr:colOff>393326</xdr:colOff>
      <xdr:row>25</xdr:row>
      <xdr:rowOff>414618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7AC46FE8-A176-4325-A0D7-D662A2A354DC}"/>
            </a:ext>
          </a:extLst>
        </xdr:cNvPr>
        <xdr:cNvSpPr/>
      </xdr:nvSpPr>
      <xdr:spPr>
        <a:xfrm>
          <a:off x="7242362" y="8286750"/>
          <a:ext cx="2742639" cy="547968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(B)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が「申請可能」の状態で提出してください。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412937</xdr:colOff>
      <xdr:row>13</xdr:row>
      <xdr:rowOff>57150</xdr:rowOff>
    </xdr:from>
    <xdr:to>
      <xdr:col>9</xdr:col>
      <xdr:colOff>412376</xdr:colOff>
      <xdr:row>15</xdr:row>
      <xdr:rowOff>462243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36B6A12D-060B-43B4-8C1C-92DF6212E9BD}"/>
            </a:ext>
          </a:extLst>
        </xdr:cNvPr>
        <xdr:cNvSpPr/>
      </xdr:nvSpPr>
      <xdr:spPr>
        <a:xfrm>
          <a:off x="7261412" y="4752975"/>
          <a:ext cx="2742639" cy="547968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(B)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が「申請可能」の状態で提出してください。</a:t>
          </a:r>
        </a:p>
      </xdr:txBody>
    </xdr:sp>
    <xdr:clientData/>
  </xdr:twoCellAnchor>
  <xdr:twoCellAnchor>
    <xdr:from>
      <xdr:col>5</xdr:col>
      <xdr:colOff>410135</xdr:colOff>
      <xdr:row>0</xdr:row>
      <xdr:rowOff>477371</xdr:rowOff>
    </xdr:from>
    <xdr:to>
      <xdr:col>9</xdr:col>
      <xdr:colOff>171449</xdr:colOff>
      <xdr:row>3</xdr:row>
      <xdr:rowOff>67236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B65C4A2A-3CB0-4F2D-9A05-3205A730E40C}"/>
            </a:ext>
          </a:extLst>
        </xdr:cNvPr>
        <xdr:cNvSpPr/>
      </xdr:nvSpPr>
      <xdr:spPr>
        <a:xfrm>
          <a:off x="7258610" y="277346"/>
          <a:ext cx="2504514" cy="647140"/>
        </a:xfrm>
        <a:prstGeom prst="wedgeRoundRectCallout">
          <a:avLst>
            <a:gd name="adj1" fmla="val -57379"/>
            <a:gd name="adj2" fmla="val 10007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黄色の各セルに必要事項を入力</a:t>
          </a:r>
        </a:p>
      </xdr:txBody>
    </xdr:sp>
    <xdr:clientData/>
  </xdr:twoCellAnchor>
  <xdr:twoCellAnchor>
    <xdr:from>
      <xdr:col>5</xdr:col>
      <xdr:colOff>387165</xdr:colOff>
      <xdr:row>7</xdr:row>
      <xdr:rowOff>328332</xdr:rowOff>
    </xdr:from>
    <xdr:to>
      <xdr:col>9</xdr:col>
      <xdr:colOff>402852</xdr:colOff>
      <xdr:row>8</xdr:row>
      <xdr:rowOff>456081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05AF07EE-6E47-41EE-A7DD-E7B840E66A01}"/>
            </a:ext>
          </a:extLst>
        </xdr:cNvPr>
        <xdr:cNvSpPr/>
      </xdr:nvSpPr>
      <xdr:spPr>
        <a:xfrm>
          <a:off x="7235640" y="2652432"/>
          <a:ext cx="2758887" cy="594474"/>
        </a:xfrm>
        <a:prstGeom prst="wedgeRoundRectCallout">
          <a:avLst>
            <a:gd name="adj1" fmla="val -57139"/>
            <a:gd name="adj2" fmla="val 108432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カタログ値での定格消費電力を入力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単位に注意</a:t>
          </a:r>
        </a:p>
      </xdr:txBody>
    </xdr:sp>
    <xdr:clientData/>
  </xdr:twoCellAnchor>
  <xdr:twoCellAnchor>
    <xdr:from>
      <xdr:col>5</xdr:col>
      <xdr:colOff>393887</xdr:colOff>
      <xdr:row>23</xdr:row>
      <xdr:rowOff>333375</xdr:rowOff>
    </xdr:from>
    <xdr:to>
      <xdr:col>9</xdr:col>
      <xdr:colOff>393326</xdr:colOff>
      <xdr:row>25</xdr:row>
      <xdr:rowOff>414618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0E7033D3-660F-4918-B4A1-ED5D576DD104}"/>
            </a:ext>
          </a:extLst>
        </xdr:cNvPr>
        <xdr:cNvSpPr/>
      </xdr:nvSpPr>
      <xdr:spPr>
        <a:xfrm>
          <a:off x="7242362" y="8286750"/>
          <a:ext cx="2742639" cy="547968"/>
        </a:xfrm>
        <a:prstGeom prst="wedgeRoundRectCallout">
          <a:avLst>
            <a:gd name="adj1" fmla="val -58619"/>
            <a:gd name="adj2" fmla="val 101659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(B)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が「申請可能」の状態で提出してください。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0CB6-E2FF-4FF8-A284-26C19808FDEF}">
  <sheetPr>
    <tabColor rgb="FFFFFF00"/>
  </sheetPr>
  <dimension ref="A1:G27"/>
  <sheetViews>
    <sheetView tabSelected="1" view="pageBreakPreview" zoomScaleNormal="100" zoomScaleSheetLayoutView="100" workbookViewId="0">
      <selection activeCell="H11" sqref="H11"/>
    </sheetView>
  </sheetViews>
  <sheetFormatPr defaultRowHeight="18.75" x14ac:dyDescent="0.4"/>
  <cols>
    <col min="1" max="1" width="35.5" style="2" customWidth="1"/>
    <col min="2" max="2" width="11.125" style="2" customWidth="1"/>
    <col min="3" max="3" width="16.5" style="2" customWidth="1"/>
    <col min="4" max="4" width="11.125" style="2" customWidth="1"/>
    <col min="5" max="5" width="15.625" style="2" customWidth="1"/>
  </cols>
  <sheetData>
    <row r="1" spans="1:7" ht="21.75" customHeight="1" x14ac:dyDescent="0.4">
      <c r="A1" s="43" t="s">
        <v>11</v>
      </c>
      <c r="B1" s="44"/>
      <c r="C1" s="44"/>
      <c r="D1" s="44"/>
      <c r="E1" s="44"/>
    </row>
    <row r="2" spans="1:7" ht="33" customHeight="1" x14ac:dyDescent="0.4">
      <c r="A2" s="45" t="s">
        <v>10</v>
      </c>
      <c r="B2" s="45"/>
      <c r="C2" s="45"/>
      <c r="D2" s="45"/>
      <c r="E2" s="45"/>
    </row>
    <row r="3" spans="1:7" ht="12.75" customHeight="1" x14ac:dyDescent="0.4"/>
    <row r="4" spans="1:7" ht="33.75" customHeight="1" x14ac:dyDescent="0.4">
      <c r="A4" s="3" t="s">
        <v>12</v>
      </c>
      <c r="B4" s="46"/>
      <c r="C4" s="46"/>
      <c r="D4" s="46"/>
      <c r="E4" s="46"/>
    </row>
    <row r="5" spans="1:7" ht="33.75" customHeight="1" x14ac:dyDescent="0.4">
      <c r="A5" s="3" t="s">
        <v>13</v>
      </c>
      <c r="B5" s="46"/>
      <c r="C5" s="46"/>
      <c r="D5" s="46"/>
      <c r="E5" s="46"/>
    </row>
    <row r="6" spans="1:7" ht="14.25" customHeight="1" x14ac:dyDescent="0.4"/>
    <row r="7" spans="1:7" ht="33.75" customHeight="1" x14ac:dyDescent="0.4">
      <c r="A7" s="4" t="s">
        <v>14</v>
      </c>
      <c r="B7" s="47" t="s">
        <v>35</v>
      </c>
      <c r="C7" s="47"/>
      <c r="D7" s="48" t="s">
        <v>36</v>
      </c>
      <c r="E7" s="48"/>
    </row>
    <row r="8" spans="1:7" ht="36.75" customHeight="1" x14ac:dyDescent="0.4">
      <c r="A8" s="3" t="s">
        <v>0</v>
      </c>
      <c r="B8" s="36"/>
      <c r="C8" s="36"/>
      <c r="D8" s="36"/>
      <c r="E8" s="36"/>
    </row>
    <row r="9" spans="1:7" ht="36.75" customHeight="1" x14ac:dyDescent="0.4">
      <c r="A9" s="3" t="s">
        <v>15</v>
      </c>
      <c r="B9" s="37"/>
      <c r="C9" s="37"/>
      <c r="D9" s="37"/>
      <c r="E9" s="37"/>
    </row>
    <row r="10" spans="1:7" ht="36.75" customHeight="1" x14ac:dyDescent="0.4">
      <c r="A10" s="49" t="s">
        <v>19</v>
      </c>
      <c r="B10" s="3" t="s">
        <v>1</v>
      </c>
      <c r="C10" s="10"/>
      <c r="D10" s="3" t="s">
        <v>1</v>
      </c>
      <c r="E10" s="10"/>
    </row>
    <row r="11" spans="1:7" ht="36.75" customHeight="1" x14ac:dyDescent="0.4">
      <c r="A11" s="50"/>
      <c r="B11" s="3" t="s">
        <v>18</v>
      </c>
      <c r="C11" s="10"/>
      <c r="D11" s="3" t="s">
        <v>18</v>
      </c>
      <c r="E11" s="10"/>
      <c r="G11" s="6"/>
    </row>
    <row r="12" spans="1:7" ht="39.75" customHeight="1" x14ac:dyDescent="0.4">
      <c r="A12" s="5" t="s">
        <v>39</v>
      </c>
      <c r="B12" s="51">
        <f>((C10*算出基準!B4*算出基準!B6)+('様式第7号_算定シート（高効率空調機器）'!C11*算出基準!B5*算出基準!B6))/1000</f>
        <v>0</v>
      </c>
      <c r="C12" s="51"/>
      <c r="D12" s="51">
        <f>((E10*算出基準!B4*算出基準!B6)+('様式第7号_算定シート（高効率空調機器）'!E11*算出基準!B5*算出基準!B6))/1000</f>
        <v>0</v>
      </c>
      <c r="E12" s="51"/>
    </row>
    <row r="13" spans="1:7" ht="6.75" hidden="1" customHeight="1" x14ac:dyDescent="0.4">
      <c r="A13" s="5" t="s">
        <v>38</v>
      </c>
      <c r="B13" s="52">
        <f>B12*0.536</f>
        <v>0</v>
      </c>
      <c r="C13" s="52"/>
      <c r="D13" s="52">
        <f>D12*0.536</f>
        <v>0</v>
      </c>
      <c r="E13" s="52"/>
    </row>
    <row r="14" spans="1:7" ht="11.25" customHeight="1" thickBot="1" x14ac:dyDescent="0.45">
      <c r="A14" s="18"/>
      <c r="B14" s="19"/>
      <c r="C14" s="19"/>
      <c r="D14" s="19"/>
      <c r="E14" s="19"/>
    </row>
    <row r="15" spans="1:7" ht="36.75" hidden="1" customHeight="1" x14ac:dyDescent="0.4">
      <c r="A15" s="7" t="s">
        <v>16</v>
      </c>
      <c r="B15" s="39">
        <f>IFERROR(B13-D13,"")</f>
        <v>0</v>
      </c>
      <c r="C15" s="40"/>
      <c r="D15" s="40"/>
      <c r="E15" s="41"/>
    </row>
    <row r="16" spans="1:7" ht="36.75" customHeight="1" x14ac:dyDescent="0.4">
      <c r="A16" s="8" t="s">
        <v>17</v>
      </c>
      <c r="B16" s="42" t="str">
        <f>IFERROR(B15/B13,"")</f>
        <v/>
      </c>
      <c r="C16" s="28"/>
      <c r="D16" s="28"/>
      <c r="E16" s="29"/>
    </row>
    <row r="17" spans="1:5" ht="36.75" customHeight="1" thickBot="1" x14ac:dyDescent="0.45">
      <c r="A17" s="9" t="s">
        <v>43</v>
      </c>
      <c r="B17" s="38" t="str">
        <f>IF(B16="","",IF($B$16&gt;=0.3,"申請可能","申請不可"))</f>
        <v/>
      </c>
      <c r="C17" s="30"/>
      <c r="D17" s="30"/>
      <c r="E17" s="31"/>
    </row>
    <row r="18" spans="1:5" ht="11.25" customHeight="1" thickBot="1" x14ac:dyDescent="0.45"/>
    <row r="19" spans="1:5" ht="47.25" customHeight="1" thickBot="1" x14ac:dyDescent="0.45">
      <c r="A19" s="17" t="s">
        <v>40</v>
      </c>
      <c r="B19" s="34"/>
      <c r="C19" s="34"/>
      <c r="D19" s="34"/>
      <c r="E19" s="35"/>
    </row>
    <row r="21" spans="1:5" ht="24" customHeight="1" thickBot="1" x14ac:dyDescent="0.45">
      <c r="A21" s="2" t="s">
        <v>45</v>
      </c>
    </row>
    <row r="22" spans="1:5" ht="33.75" customHeight="1" x14ac:dyDescent="0.4">
      <c r="A22" s="22" t="s">
        <v>14</v>
      </c>
      <c r="B22" s="23" t="s">
        <v>35</v>
      </c>
      <c r="C22" s="23"/>
      <c r="D22" s="24" t="s">
        <v>36</v>
      </c>
      <c r="E22" s="25"/>
    </row>
    <row r="23" spans="1:5" ht="36.75" customHeight="1" x14ac:dyDescent="0.4">
      <c r="A23" s="20" t="s">
        <v>41</v>
      </c>
      <c r="B23" s="32"/>
      <c r="C23" s="32"/>
      <c r="D23" s="32"/>
      <c r="E23" s="33"/>
    </row>
    <row r="24" spans="1:5" ht="36.75" customHeight="1" x14ac:dyDescent="0.4">
      <c r="A24" s="20" t="s">
        <v>42</v>
      </c>
      <c r="B24" s="32"/>
      <c r="C24" s="32"/>
      <c r="D24" s="32"/>
      <c r="E24" s="33"/>
    </row>
    <row r="25" spans="1:5" ht="36.75" hidden="1" customHeight="1" x14ac:dyDescent="0.4">
      <c r="A25" s="20" t="s">
        <v>16</v>
      </c>
      <c r="B25" s="26">
        <f>IFERROR(B24-D24,"")</f>
        <v>0</v>
      </c>
      <c r="C25" s="26"/>
      <c r="D25" s="26"/>
      <c r="E25" s="27"/>
    </row>
    <row r="26" spans="1:5" ht="36.75" customHeight="1" x14ac:dyDescent="0.4">
      <c r="A26" s="20" t="s">
        <v>17</v>
      </c>
      <c r="B26" s="28" t="str">
        <f>IFERROR(B25/B24,"")</f>
        <v/>
      </c>
      <c r="C26" s="28"/>
      <c r="D26" s="28"/>
      <c r="E26" s="29"/>
    </row>
    <row r="27" spans="1:5" ht="36.75" customHeight="1" thickBot="1" x14ac:dyDescent="0.45">
      <c r="A27" s="21" t="s">
        <v>44</v>
      </c>
      <c r="B27" s="30" t="str">
        <f>IF(B26="","",IF($B$26&gt;=0.3,"申請可能","申請不可"))</f>
        <v/>
      </c>
      <c r="C27" s="30"/>
      <c r="D27" s="30"/>
      <c r="E27" s="31"/>
    </row>
  </sheetData>
  <sheetProtection algorithmName="SHA-512" hashValue="i8X7mzRt3i+N2h99fbq7CjaE6aXNbjLFwvCZo2isZXYHsUUegKp+fHlT1OzKxyvbmTpn/MQ6vB/9uj60FTFIWg==" saltValue="OWLTxjkPwUIN6nxSyOaPxA==" spinCount="100000" sheet="1" objects="1" scenarios="1"/>
  <protectedRanges>
    <protectedRange sqref="B8:E9 C10:C11 E10:E11 B4:E5" name="範囲1"/>
  </protectedRanges>
  <mergeCells count="29">
    <mergeCell ref="A10:A11"/>
    <mergeCell ref="B12:C12"/>
    <mergeCell ref="D12:E12"/>
    <mergeCell ref="B13:C13"/>
    <mergeCell ref="D13:E13"/>
    <mergeCell ref="A1:E1"/>
    <mergeCell ref="A2:E2"/>
    <mergeCell ref="B4:E4"/>
    <mergeCell ref="B5:E5"/>
    <mergeCell ref="B7:C7"/>
    <mergeCell ref="D7:E7"/>
    <mergeCell ref="B19:C19"/>
    <mergeCell ref="D19:E19"/>
    <mergeCell ref="B8:C8"/>
    <mergeCell ref="D8:E8"/>
    <mergeCell ref="B9:C9"/>
    <mergeCell ref="D9:E9"/>
    <mergeCell ref="B17:E17"/>
    <mergeCell ref="B15:E15"/>
    <mergeCell ref="B16:E16"/>
    <mergeCell ref="B22:C22"/>
    <mergeCell ref="D22:E22"/>
    <mergeCell ref="B25:E25"/>
    <mergeCell ref="B26:E26"/>
    <mergeCell ref="B27:E27"/>
    <mergeCell ref="D24:E24"/>
    <mergeCell ref="D23:E23"/>
    <mergeCell ref="B24:C24"/>
    <mergeCell ref="B23:C23"/>
  </mergeCells>
  <phoneticPr fontId="1"/>
  <conditionalFormatting sqref="B17:E17">
    <cfRule type="cellIs" dxfId="7" priority="3" operator="equal">
      <formula>"申請可能"</formula>
    </cfRule>
    <cfRule type="cellIs" dxfId="6" priority="4" operator="equal">
      <formula>"申請不可"</formula>
    </cfRule>
  </conditionalFormatting>
  <conditionalFormatting sqref="B27:E27">
    <cfRule type="cellIs" dxfId="5" priority="1" operator="equal">
      <formula>"申請可能"</formula>
    </cfRule>
    <cfRule type="cellIs" dxfId="4" priority="2" operator="equal">
      <formula>"申請不可"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81C6-37F8-4DB6-A90B-2A84014CC1E8}">
  <sheetPr>
    <tabColor rgb="FFFFFF00"/>
  </sheetPr>
  <dimension ref="A1:G27"/>
  <sheetViews>
    <sheetView view="pageBreakPreview" topLeftCell="A10" zoomScaleNormal="100" zoomScaleSheetLayoutView="100" workbookViewId="0">
      <selection activeCell="B27" sqref="B27:E27"/>
    </sheetView>
  </sheetViews>
  <sheetFormatPr defaultRowHeight="18.75" x14ac:dyDescent="0.4"/>
  <cols>
    <col min="1" max="1" width="35.5" style="2" customWidth="1"/>
    <col min="2" max="2" width="11.125" style="2" customWidth="1"/>
    <col min="3" max="3" width="16.5" style="2" customWidth="1"/>
    <col min="4" max="4" width="11.125" style="2" customWidth="1"/>
    <col min="5" max="5" width="15.625" style="2" customWidth="1"/>
  </cols>
  <sheetData>
    <row r="1" spans="1:7" ht="21.75" customHeight="1" x14ac:dyDescent="0.4">
      <c r="A1" s="43" t="s">
        <v>11</v>
      </c>
      <c r="B1" s="44"/>
      <c r="C1" s="44"/>
      <c r="D1" s="44"/>
      <c r="E1" s="44"/>
    </row>
    <row r="2" spans="1:7" ht="33" customHeight="1" x14ac:dyDescent="0.4">
      <c r="A2" s="45" t="s">
        <v>10</v>
      </c>
      <c r="B2" s="45"/>
      <c r="C2" s="45"/>
      <c r="D2" s="45"/>
      <c r="E2" s="45"/>
    </row>
    <row r="3" spans="1:7" ht="12.75" customHeight="1" x14ac:dyDescent="0.4"/>
    <row r="4" spans="1:7" ht="33.75" customHeight="1" x14ac:dyDescent="0.4">
      <c r="A4" s="3" t="s">
        <v>12</v>
      </c>
      <c r="B4" s="46" t="s">
        <v>31</v>
      </c>
      <c r="C4" s="46"/>
      <c r="D4" s="46"/>
      <c r="E4" s="46"/>
    </row>
    <row r="5" spans="1:7" ht="33.75" customHeight="1" x14ac:dyDescent="0.4">
      <c r="A5" s="3" t="s">
        <v>13</v>
      </c>
      <c r="B5" s="46" t="s">
        <v>32</v>
      </c>
      <c r="C5" s="46"/>
      <c r="D5" s="46"/>
      <c r="E5" s="46"/>
    </row>
    <row r="6" spans="1:7" ht="14.25" customHeight="1" x14ac:dyDescent="0.4"/>
    <row r="7" spans="1:7" ht="33.75" customHeight="1" x14ac:dyDescent="0.4">
      <c r="A7" s="4" t="s">
        <v>14</v>
      </c>
      <c r="B7" s="47" t="s">
        <v>35</v>
      </c>
      <c r="C7" s="47"/>
      <c r="D7" s="48" t="s">
        <v>36</v>
      </c>
      <c r="E7" s="48"/>
    </row>
    <row r="8" spans="1:7" ht="36.75" customHeight="1" x14ac:dyDescent="0.4">
      <c r="A8" s="3" t="s">
        <v>0</v>
      </c>
      <c r="B8" s="36" t="s">
        <v>37</v>
      </c>
      <c r="C8" s="36"/>
      <c r="D8" s="36" t="s">
        <v>37</v>
      </c>
      <c r="E8" s="36"/>
    </row>
    <row r="9" spans="1:7" ht="36.75" customHeight="1" x14ac:dyDescent="0.4">
      <c r="A9" s="3" t="s">
        <v>15</v>
      </c>
      <c r="B9" s="36" t="s">
        <v>33</v>
      </c>
      <c r="C9" s="36"/>
      <c r="D9" s="36" t="s">
        <v>34</v>
      </c>
      <c r="E9" s="36"/>
    </row>
    <row r="10" spans="1:7" ht="36.75" customHeight="1" x14ac:dyDescent="0.4">
      <c r="A10" s="49" t="s">
        <v>19</v>
      </c>
      <c r="B10" s="3" t="s">
        <v>1</v>
      </c>
      <c r="C10" s="10">
        <v>1250</v>
      </c>
      <c r="D10" s="3" t="s">
        <v>1</v>
      </c>
      <c r="E10" s="10">
        <v>820</v>
      </c>
    </row>
    <row r="11" spans="1:7" ht="36.75" customHeight="1" x14ac:dyDescent="0.4">
      <c r="A11" s="50"/>
      <c r="B11" s="3" t="s">
        <v>18</v>
      </c>
      <c r="C11" s="10">
        <v>1030</v>
      </c>
      <c r="D11" s="3" t="s">
        <v>18</v>
      </c>
      <c r="E11" s="10">
        <v>770</v>
      </c>
      <c r="G11" s="6"/>
    </row>
    <row r="12" spans="1:7" ht="39.75" customHeight="1" x14ac:dyDescent="0.4">
      <c r="A12" s="5" t="s">
        <v>39</v>
      </c>
      <c r="B12" s="51">
        <f>((C10*算出基準!B4*算出基準!B6)+(記入例!C11*算出基準!B5*算出基準!B6))/1000</f>
        <v>6102.9</v>
      </c>
      <c r="C12" s="51"/>
      <c r="D12" s="51">
        <f>((E10*算出基準!B4*算出基準!B6)+(記入例!E11*算出基準!B5*算出基準!B6))/1000</f>
        <v>4232.7</v>
      </c>
      <c r="E12" s="51"/>
    </row>
    <row r="13" spans="1:7" ht="6.75" hidden="1" customHeight="1" x14ac:dyDescent="0.4">
      <c r="A13" s="5" t="s">
        <v>38</v>
      </c>
      <c r="B13" s="52">
        <f>B12*0.536</f>
        <v>3271.1543999999999</v>
      </c>
      <c r="C13" s="52"/>
      <c r="D13" s="52">
        <f>D12*0.536</f>
        <v>2268.7271999999998</v>
      </c>
      <c r="E13" s="52"/>
    </row>
    <row r="14" spans="1:7" ht="11.25" customHeight="1" thickBot="1" x14ac:dyDescent="0.45">
      <c r="A14" s="18"/>
      <c r="B14" s="19"/>
      <c r="C14" s="19"/>
      <c r="D14" s="19"/>
      <c r="E14" s="19"/>
    </row>
    <row r="15" spans="1:7" ht="36.75" hidden="1" customHeight="1" x14ac:dyDescent="0.4">
      <c r="A15" s="7" t="s">
        <v>16</v>
      </c>
      <c r="B15" s="39">
        <f>IFERROR(B13-D13,"")</f>
        <v>1002.4272000000001</v>
      </c>
      <c r="C15" s="40"/>
      <c r="D15" s="40"/>
      <c r="E15" s="41"/>
    </row>
    <row r="16" spans="1:7" ht="36.75" customHeight="1" x14ac:dyDescent="0.4">
      <c r="A16" s="8" t="s">
        <v>17</v>
      </c>
      <c r="B16" s="42">
        <f>IFERROR(B15/B13,"")</f>
        <v>0.30644447721574991</v>
      </c>
      <c r="C16" s="28"/>
      <c r="D16" s="28"/>
      <c r="E16" s="29"/>
    </row>
    <row r="17" spans="1:5" ht="36.75" customHeight="1" thickBot="1" x14ac:dyDescent="0.45">
      <c r="A17" s="9" t="s">
        <v>43</v>
      </c>
      <c r="B17" s="38" t="str">
        <f>IF(B16="","",IF($B$16&gt;=0.3,"申請可能","申請不可"))</f>
        <v>申請可能</v>
      </c>
      <c r="C17" s="30"/>
      <c r="D17" s="30"/>
      <c r="E17" s="31"/>
    </row>
    <row r="18" spans="1:5" ht="11.25" customHeight="1" thickBot="1" x14ac:dyDescent="0.45"/>
    <row r="19" spans="1:5" ht="47.25" customHeight="1" thickBot="1" x14ac:dyDescent="0.45">
      <c r="A19" s="17" t="s">
        <v>40</v>
      </c>
      <c r="B19" s="53"/>
      <c r="C19" s="53"/>
      <c r="D19" s="53"/>
      <c r="E19" s="54"/>
    </row>
    <row r="21" spans="1:5" ht="24" customHeight="1" thickBot="1" x14ac:dyDescent="0.45">
      <c r="A21" s="2" t="s">
        <v>45</v>
      </c>
    </row>
    <row r="22" spans="1:5" ht="33.75" customHeight="1" x14ac:dyDescent="0.4">
      <c r="A22" s="22" t="s">
        <v>14</v>
      </c>
      <c r="B22" s="23" t="s">
        <v>35</v>
      </c>
      <c r="C22" s="23"/>
      <c r="D22" s="24" t="s">
        <v>36</v>
      </c>
      <c r="E22" s="25"/>
    </row>
    <row r="23" spans="1:5" ht="36.75" customHeight="1" x14ac:dyDescent="0.4">
      <c r="A23" s="20" t="s">
        <v>41</v>
      </c>
      <c r="B23" s="55"/>
      <c r="C23" s="55"/>
      <c r="D23" s="55"/>
      <c r="E23" s="56"/>
    </row>
    <row r="24" spans="1:5" ht="36.75" customHeight="1" x14ac:dyDescent="0.4">
      <c r="A24" s="20" t="s">
        <v>42</v>
      </c>
      <c r="B24" s="55"/>
      <c r="C24" s="55"/>
      <c r="D24" s="55"/>
      <c r="E24" s="56"/>
    </row>
    <row r="25" spans="1:5" ht="36.75" hidden="1" customHeight="1" x14ac:dyDescent="0.4">
      <c r="A25" s="20" t="s">
        <v>16</v>
      </c>
      <c r="B25" s="26">
        <f>IFERROR(B24-D24,"")</f>
        <v>0</v>
      </c>
      <c r="C25" s="26"/>
      <c r="D25" s="26"/>
      <c r="E25" s="27"/>
    </row>
    <row r="26" spans="1:5" ht="36.75" customHeight="1" x14ac:dyDescent="0.4">
      <c r="A26" s="20" t="s">
        <v>17</v>
      </c>
      <c r="B26" s="28" t="str">
        <f>IFERROR(B25/B24,"")</f>
        <v/>
      </c>
      <c r="C26" s="28"/>
      <c r="D26" s="28"/>
      <c r="E26" s="29"/>
    </row>
    <row r="27" spans="1:5" ht="36.75" customHeight="1" thickBot="1" x14ac:dyDescent="0.45">
      <c r="A27" s="21" t="s">
        <v>44</v>
      </c>
      <c r="B27" s="30" t="str">
        <f>IF(B26="","",IF($B$26&gt;=0.3,"申請可能","申請不可"))</f>
        <v/>
      </c>
      <c r="C27" s="30"/>
      <c r="D27" s="30"/>
      <c r="E27" s="31"/>
    </row>
  </sheetData>
  <protectedRanges>
    <protectedRange sqref="B4:E5" name="範囲1_1"/>
    <protectedRange sqref="B8:E9 C10:C11 E10:E11" name="範囲1_2"/>
  </protectedRanges>
  <mergeCells count="29">
    <mergeCell ref="B25:E25"/>
    <mergeCell ref="B26:E26"/>
    <mergeCell ref="B27:E27"/>
    <mergeCell ref="B22:C22"/>
    <mergeCell ref="D22:E22"/>
    <mergeCell ref="B23:C23"/>
    <mergeCell ref="D23:E23"/>
    <mergeCell ref="B24:C24"/>
    <mergeCell ref="D24:E24"/>
    <mergeCell ref="B19:C19"/>
    <mergeCell ref="D19:E19"/>
    <mergeCell ref="B8:C8"/>
    <mergeCell ref="D8:E8"/>
    <mergeCell ref="B9:C9"/>
    <mergeCell ref="D9:E9"/>
    <mergeCell ref="B13:C13"/>
    <mergeCell ref="D13:E13"/>
    <mergeCell ref="B15:E15"/>
    <mergeCell ref="B16:E16"/>
    <mergeCell ref="B17:E17"/>
    <mergeCell ref="A10:A11"/>
    <mergeCell ref="B12:C12"/>
    <mergeCell ref="D12:E12"/>
    <mergeCell ref="A1:E1"/>
    <mergeCell ref="A2:E2"/>
    <mergeCell ref="B4:E4"/>
    <mergeCell ref="B5:E5"/>
    <mergeCell ref="B7:C7"/>
    <mergeCell ref="D7:E7"/>
  </mergeCells>
  <phoneticPr fontId="1"/>
  <conditionalFormatting sqref="B17:E17">
    <cfRule type="cellIs" dxfId="3" priority="3" operator="equal">
      <formula>"申請可能"</formula>
    </cfRule>
    <cfRule type="cellIs" dxfId="2" priority="4" operator="equal">
      <formula>"申請不可"</formula>
    </cfRule>
  </conditionalFormatting>
  <conditionalFormatting sqref="B27:E27">
    <cfRule type="cellIs" dxfId="1" priority="1" operator="equal">
      <formula>"申請可能"</formula>
    </cfRule>
    <cfRule type="cellIs" dxfId="0" priority="2" operator="equal">
      <formula>"申請不可"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5BD8-6C5B-476D-9405-77487517B73C}">
  <dimension ref="A2:H14"/>
  <sheetViews>
    <sheetView workbookViewId="0">
      <selection activeCell="G21" sqref="G21"/>
    </sheetView>
  </sheetViews>
  <sheetFormatPr defaultRowHeight="18.75" x14ac:dyDescent="0.4"/>
  <cols>
    <col min="1" max="1" width="15.875" customWidth="1"/>
  </cols>
  <sheetData>
    <row r="2" spans="1:8" x14ac:dyDescent="0.4">
      <c r="A2" t="s">
        <v>20</v>
      </c>
    </row>
    <row r="4" spans="1:8" x14ac:dyDescent="0.4">
      <c r="A4" t="s">
        <v>1</v>
      </c>
      <c r="B4">
        <v>160</v>
      </c>
      <c r="C4" t="s">
        <v>9</v>
      </c>
    </row>
    <row r="5" spans="1:8" x14ac:dyDescent="0.4">
      <c r="A5" t="s">
        <v>18</v>
      </c>
      <c r="B5">
        <v>135</v>
      </c>
      <c r="C5" t="s">
        <v>9</v>
      </c>
    </row>
    <row r="6" spans="1:8" x14ac:dyDescent="0.4">
      <c r="A6" t="s">
        <v>21</v>
      </c>
      <c r="B6">
        <v>18</v>
      </c>
      <c r="C6" t="s">
        <v>22</v>
      </c>
    </row>
    <row r="7" spans="1:8" x14ac:dyDescent="0.4">
      <c r="A7" s="61" t="s">
        <v>29</v>
      </c>
      <c r="B7">
        <v>0.53600000000000003</v>
      </c>
      <c r="C7" t="s">
        <v>30</v>
      </c>
    </row>
    <row r="8" spans="1:8" x14ac:dyDescent="0.4">
      <c r="A8" s="61"/>
    </row>
    <row r="10" spans="1:8" ht="19.5" thickBot="1" x14ac:dyDescent="0.45"/>
    <row r="11" spans="1:8" x14ac:dyDescent="0.4">
      <c r="A11" s="57" t="s">
        <v>18</v>
      </c>
      <c r="B11" s="11" t="s">
        <v>23</v>
      </c>
      <c r="C11" s="11" t="s">
        <v>24</v>
      </c>
      <c r="D11" s="11" t="s">
        <v>2</v>
      </c>
      <c r="E11" s="11" t="s">
        <v>3</v>
      </c>
      <c r="F11" s="11" t="s">
        <v>4</v>
      </c>
      <c r="G11" s="11" t="s">
        <v>5</v>
      </c>
      <c r="H11" s="12" t="s">
        <v>28</v>
      </c>
    </row>
    <row r="12" spans="1:8" x14ac:dyDescent="0.4">
      <c r="A12" s="58"/>
      <c r="B12" s="1">
        <v>9</v>
      </c>
      <c r="C12" s="1">
        <v>30</v>
      </c>
      <c r="D12" s="1">
        <v>31</v>
      </c>
      <c r="E12" s="1">
        <v>31</v>
      </c>
      <c r="F12" s="1">
        <v>30</v>
      </c>
      <c r="G12" s="1">
        <v>4</v>
      </c>
      <c r="H12" s="13">
        <f>SUM(B12:G12)</f>
        <v>135</v>
      </c>
    </row>
    <row r="13" spans="1:8" x14ac:dyDescent="0.4">
      <c r="A13" s="59" t="s">
        <v>1</v>
      </c>
      <c r="B13" s="1" t="s">
        <v>25</v>
      </c>
      <c r="C13" s="1" t="s">
        <v>26</v>
      </c>
      <c r="D13" s="1" t="s">
        <v>6</v>
      </c>
      <c r="E13" s="1" t="s">
        <v>7</v>
      </c>
      <c r="F13" s="1" t="s">
        <v>8</v>
      </c>
      <c r="G13" s="1" t="s">
        <v>27</v>
      </c>
      <c r="H13" s="14" t="s">
        <v>28</v>
      </c>
    </row>
    <row r="14" spans="1:8" ht="19.5" thickBot="1" x14ac:dyDescent="0.45">
      <c r="A14" s="60"/>
      <c r="B14" s="15">
        <f>30-7</f>
        <v>23</v>
      </c>
      <c r="C14" s="15">
        <v>31</v>
      </c>
      <c r="D14" s="15">
        <v>31</v>
      </c>
      <c r="E14" s="15">
        <v>28</v>
      </c>
      <c r="F14" s="15">
        <v>31</v>
      </c>
      <c r="G14" s="15">
        <v>16</v>
      </c>
      <c r="H14" s="16">
        <f>SUM(B14:G14)</f>
        <v>160</v>
      </c>
    </row>
  </sheetData>
  <mergeCells count="3">
    <mergeCell ref="A11:A12"/>
    <mergeCell ref="A13:A14"/>
    <mergeCell ref="A7:A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様式第7号_算定シート（高効率空調機器）</vt:lpstr>
      <vt:lpstr>記入例</vt:lpstr>
      <vt:lpstr>算出基準</vt:lpstr>
      <vt:lpstr>記入例!Print_Area</vt:lpstr>
      <vt:lpstr>'様式第7号_算定シート（高効率空調機器）'!Print_Area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瀬戸内市</cp:lastModifiedBy>
  <cp:lastPrinted>2024-06-02T00:21:22Z</cp:lastPrinted>
  <dcterms:created xsi:type="dcterms:W3CDTF">2023-08-29T06:41:26Z</dcterms:created>
  <dcterms:modified xsi:type="dcterms:W3CDTF">2024-06-02T02:40:54Z</dcterms:modified>
</cp:coreProperties>
</file>